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3580" windowHeight="9975" activeTab="3"/>
  </bookViews>
  <sheets>
    <sheet name="data" sheetId="3" r:id="rId1"/>
    <sheet name="liste" sheetId="1" r:id="rId2"/>
    <sheet name="rapor" sheetId="2" r:id="rId3"/>
    <sheet name="puantaj" sheetId="4" r:id="rId4"/>
  </sheets>
  <definedNames>
    <definedName name="LISTE">data!$A$1:$A$30</definedName>
    <definedName name="_xlnm.Print_Area" localSheetId="1">liste!$A$1:$J$47</definedName>
  </definedNames>
  <calcPr calcId="125725"/>
</workbook>
</file>

<file path=xl/calcChain.xml><?xml version="1.0" encoding="utf-8"?>
<calcChain xmlns="http://schemas.openxmlformats.org/spreadsheetml/2006/main">
  <c r="C4" i="4"/>
  <c r="C5"/>
  <c r="C6"/>
  <c r="C7"/>
  <c r="C8"/>
  <c r="C9"/>
  <c r="C10"/>
  <c r="C11"/>
  <c r="C12"/>
  <c r="C13"/>
  <c r="C14"/>
  <c r="C15"/>
  <c r="C16"/>
  <c r="C17"/>
  <c r="AC17" s="1"/>
  <c r="C18"/>
  <c r="AH18" s="1"/>
  <c r="C19"/>
  <c r="AH19" s="1"/>
  <c r="C20"/>
  <c r="AG20" s="1"/>
  <c r="C21"/>
  <c r="AF21" s="1"/>
  <c r="C22"/>
  <c r="AG22" s="1"/>
  <c r="C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G4"/>
  <c r="AH4"/>
  <c r="AG5"/>
  <c r="AH5"/>
  <c r="AG6"/>
  <c r="AH6"/>
  <c r="AG7"/>
  <c r="AH7"/>
  <c r="AG8"/>
  <c r="AH8"/>
  <c r="AG9"/>
  <c r="AH9"/>
  <c r="AG10"/>
  <c r="AH10"/>
  <c r="AG11"/>
  <c r="AH11"/>
  <c r="AG12"/>
  <c r="AH12"/>
  <c r="AG13"/>
  <c r="AH13"/>
  <c r="AG14"/>
  <c r="AH14"/>
  <c r="AG15"/>
  <c r="AH15"/>
  <c r="AG16"/>
  <c r="AH16"/>
  <c r="AG17"/>
  <c r="AG18"/>
  <c r="AH20"/>
  <c r="AH21"/>
  <c r="AD4"/>
  <c r="AE4"/>
  <c r="AF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E17"/>
  <c r="AF17"/>
  <c r="AD18"/>
  <c r="AE18"/>
  <c r="AF18"/>
  <c r="AD20"/>
  <c r="AE20"/>
  <c r="AF20"/>
  <c r="AD21"/>
  <c r="AB4"/>
  <c r="AC4"/>
  <c r="AB5"/>
  <c r="AC5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B18"/>
  <c r="AC18"/>
  <c r="AB19"/>
  <c r="AB20"/>
  <c r="AC20"/>
  <c r="AB21"/>
  <c r="AC21"/>
  <c r="Z4"/>
  <c r="Z5"/>
  <c r="Z6"/>
  <c r="Z7"/>
  <c r="Z8"/>
  <c r="Z9"/>
  <c r="Z10"/>
  <c r="Z11"/>
  <c r="Z12"/>
  <c r="Z13"/>
  <c r="Z14"/>
  <c r="Z15"/>
  <c r="Z16"/>
  <c r="Z17"/>
  <c r="Z18"/>
  <c r="Z20"/>
  <c r="Z21"/>
  <c r="Y4"/>
  <c r="Y5"/>
  <c r="Y6"/>
  <c r="Y7"/>
  <c r="Y8"/>
  <c r="Y9"/>
  <c r="Y10"/>
  <c r="Y11"/>
  <c r="Y12"/>
  <c r="Y13"/>
  <c r="Y14"/>
  <c r="Y15"/>
  <c r="Y16"/>
  <c r="Y17"/>
  <c r="Y18"/>
  <c r="Y20"/>
  <c r="Y21"/>
  <c r="X4"/>
  <c r="X5"/>
  <c r="X6"/>
  <c r="X7"/>
  <c r="X8"/>
  <c r="X9"/>
  <c r="X10"/>
  <c r="X11"/>
  <c r="X12"/>
  <c r="X13"/>
  <c r="X14"/>
  <c r="X15"/>
  <c r="X16"/>
  <c r="X17"/>
  <c r="X18"/>
  <c r="X20"/>
  <c r="X21"/>
  <c r="U4"/>
  <c r="V4"/>
  <c r="W4"/>
  <c r="U5"/>
  <c r="V5"/>
  <c r="W5"/>
  <c r="U6"/>
  <c r="V6"/>
  <c r="W6"/>
  <c r="U7"/>
  <c r="V7"/>
  <c r="W7"/>
  <c r="U8"/>
  <c r="V8"/>
  <c r="W8"/>
  <c r="U9"/>
  <c r="V9"/>
  <c r="W9"/>
  <c r="U10"/>
  <c r="V10"/>
  <c r="W10"/>
  <c r="U11"/>
  <c r="V11"/>
  <c r="W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20"/>
  <c r="V20"/>
  <c r="W20"/>
  <c r="U21"/>
  <c r="V21"/>
  <c r="W21"/>
  <c r="W22"/>
  <c r="S4"/>
  <c r="T4"/>
  <c r="S5"/>
  <c r="T5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20"/>
  <c r="T20"/>
  <c r="S21"/>
  <c r="T21"/>
  <c r="S22"/>
  <c r="T2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20"/>
  <c r="Q20"/>
  <c r="P21"/>
  <c r="Q21"/>
  <c r="P2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N4"/>
  <c r="N5"/>
  <c r="N6"/>
  <c r="N7"/>
  <c r="N8"/>
  <c r="N9"/>
  <c r="N10"/>
  <c r="N11"/>
  <c r="N12"/>
  <c r="N13"/>
  <c r="N14"/>
  <c r="N15"/>
  <c r="N16"/>
  <c r="N17"/>
  <c r="N18"/>
  <c r="N20"/>
  <c r="N21"/>
  <c r="N22"/>
  <c r="M4"/>
  <c r="M5"/>
  <c r="M6"/>
  <c r="M7"/>
  <c r="M8"/>
  <c r="M9"/>
  <c r="M10"/>
  <c r="M11"/>
  <c r="M12"/>
  <c r="M13"/>
  <c r="M14"/>
  <c r="M15"/>
  <c r="M16"/>
  <c r="M17"/>
  <c r="M18"/>
  <c r="M20"/>
  <c r="M21"/>
  <c r="M22"/>
  <c r="L4"/>
  <c r="L5"/>
  <c r="L6"/>
  <c r="L7"/>
  <c r="L8"/>
  <c r="L9"/>
  <c r="L10"/>
  <c r="L11"/>
  <c r="L12"/>
  <c r="L13"/>
  <c r="L14"/>
  <c r="L15"/>
  <c r="L16"/>
  <c r="L17"/>
  <c r="L18"/>
  <c r="L20"/>
  <c r="L21"/>
  <c r="L2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J4"/>
  <c r="J5"/>
  <c r="J6"/>
  <c r="J7"/>
  <c r="J8"/>
  <c r="J9"/>
  <c r="J10"/>
  <c r="J11"/>
  <c r="J12"/>
  <c r="J13"/>
  <c r="J14"/>
  <c r="J15"/>
  <c r="J16"/>
  <c r="J17"/>
  <c r="J18"/>
  <c r="J20"/>
  <c r="J21"/>
  <c r="J22"/>
  <c r="I4"/>
  <c r="I5"/>
  <c r="I6"/>
  <c r="I7"/>
  <c r="I8"/>
  <c r="I9"/>
  <c r="I10"/>
  <c r="I11"/>
  <c r="I12"/>
  <c r="I13"/>
  <c r="I14"/>
  <c r="I15"/>
  <c r="I16"/>
  <c r="I17"/>
  <c r="I18"/>
  <c r="I20"/>
  <c r="I21"/>
  <c r="I22"/>
  <c r="H4"/>
  <c r="H5"/>
  <c r="H6"/>
  <c r="H7"/>
  <c r="H8"/>
  <c r="H9"/>
  <c r="H10"/>
  <c r="H11"/>
  <c r="H12"/>
  <c r="H13"/>
  <c r="H14"/>
  <c r="H15"/>
  <c r="H16"/>
  <c r="H17"/>
  <c r="H18"/>
  <c r="H20"/>
  <c r="H21"/>
  <c r="H2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E4"/>
  <c r="E5"/>
  <c r="E6"/>
  <c r="E7"/>
  <c r="E8"/>
  <c r="E9"/>
  <c r="E10"/>
  <c r="E11"/>
  <c r="E12"/>
  <c r="E13"/>
  <c r="E14"/>
  <c r="E15"/>
  <c r="E16"/>
  <c r="E17"/>
  <c r="E18"/>
  <c r="E20"/>
  <c r="E21"/>
  <c r="E22"/>
  <c r="D4"/>
  <c r="D5"/>
  <c r="D6"/>
  <c r="D7"/>
  <c r="D8"/>
  <c r="D9"/>
  <c r="D10"/>
  <c r="D11"/>
  <c r="D12"/>
  <c r="D13"/>
  <c r="D14"/>
  <c r="D15"/>
  <c r="D16"/>
  <c r="D17"/>
  <c r="D18"/>
  <c r="D20"/>
  <c r="D21"/>
  <c r="D22"/>
  <c r="AA3"/>
  <c r="AG21" l="1"/>
  <c r="AI21" s="1"/>
  <c r="AE21"/>
  <c r="AD17"/>
  <c r="AI17" s="1"/>
  <c r="AH17"/>
  <c r="U19"/>
  <c r="X19"/>
  <c r="Z19"/>
  <c r="AC19"/>
  <c r="AD19"/>
  <c r="D19"/>
  <c r="H19"/>
  <c r="L19"/>
  <c r="S19"/>
  <c r="E19"/>
  <c r="I19"/>
  <c r="M19"/>
  <c r="P19"/>
  <c r="T19"/>
  <c r="V19"/>
  <c r="AE19"/>
  <c r="AG19"/>
  <c r="J19"/>
  <c r="N19"/>
  <c r="Q19"/>
  <c r="W19"/>
  <c r="Y19"/>
  <c r="AF19"/>
  <c r="Q22"/>
  <c r="U22"/>
  <c r="Z22"/>
  <c r="AB22"/>
  <c r="Y22"/>
  <c r="V22"/>
  <c r="X22"/>
  <c r="AE22"/>
  <c r="AH22"/>
  <c r="AF22"/>
  <c r="AC22"/>
  <c r="AD22"/>
  <c r="G3"/>
  <c r="E3"/>
  <c r="F3"/>
  <c r="D3"/>
  <c r="H3"/>
  <c r="I3"/>
  <c r="AH3"/>
  <c r="AF3"/>
  <c r="W3"/>
  <c r="AC3"/>
  <c r="AE3"/>
  <c r="Q3"/>
  <c r="T3"/>
  <c r="V3"/>
  <c r="AB3"/>
  <c r="AD3"/>
  <c r="AG3"/>
  <c r="J3"/>
  <c r="K3"/>
  <c r="L3"/>
  <c r="M3"/>
  <c r="N3"/>
  <c r="O3"/>
  <c r="P3"/>
  <c r="R3"/>
  <c r="S3"/>
  <c r="U3"/>
  <c r="X3"/>
  <c r="Y3"/>
  <c r="Z3"/>
  <c r="AI4"/>
  <c r="AI5"/>
  <c r="AI6"/>
  <c r="AI7"/>
  <c r="AI8"/>
  <c r="AI9"/>
  <c r="AI10"/>
  <c r="AI11"/>
  <c r="AI12"/>
  <c r="AI13"/>
  <c r="AI14"/>
  <c r="AI15"/>
  <c r="AI16"/>
  <c r="AI18"/>
  <c r="AI20"/>
  <c r="A26" i="2"/>
  <c r="A27"/>
  <c r="A28"/>
  <c r="A29"/>
  <c r="A30"/>
  <c r="A31"/>
  <c r="A22"/>
  <c r="A23"/>
  <c r="A24"/>
  <c r="A25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"/>
  <c r="A2" i="1"/>
  <c r="D2" i="4" s="1"/>
  <c r="AI19" l="1"/>
  <c r="AI22"/>
  <c r="B2" i="1"/>
  <c r="D1" i="4" s="1"/>
  <c r="I3" i="1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J2"/>
  <c r="I2"/>
  <c r="D36"/>
  <c r="A44" s="1"/>
  <c r="G2"/>
  <c r="F2" l="1"/>
  <c r="A1" i="2"/>
  <c r="G3" i="1"/>
  <c r="F3" s="1"/>
  <c r="G4" l="1"/>
  <c r="F4" s="1"/>
  <c r="E4" s="1"/>
  <c r="A4" s="1"/>
  <c r="E2"/>
  <c r="H2" s="1"/>
  <c r="E3"/>
  <c r="A3" s="1"/>
  <c r="B4" l="1"/>
  <c r="F2" i="4"/>
  <c r="B3" i="1"/>
  <c r="E2" i="4"/>
  <c r="G5" i="1"/>
  <c r="F5" s="1"/>
  <c r="E5" s="1"/>
  <c r="A5" s="1"/>
  <c r="B5" l="1"/>
  <c r="G2" i="4"/>
  <c r="H4" i="1"/>
  <c r="F1" i="4"/>
  <c r="H3" i="1"/>
  <c r="E1" i="4"/>
  <c r="G6" i="1"/>
  <c r="F6" s="1"/>
  <c r="E6" s="1"/>
  <c r="A6" s="1"/>
  <c r="H5" l="1"/>
  <c r="G1" i="4"/>
  <c r="B6" i="1"/>
  <c r="H2" i="4"/>
  <c r="G7" i="1"/>
  <c r="F7" s="1"/>
  <c r="E7" s="1"/>
  <c r="A7" s="1"/>
  <c r="H6" l="1"/>
  <c r="H1" i="4"/>
  <c r="B7" i="1"/>
  <c r="I2" i="4"/>
  <c r="G8" i="1"/>
  <c r="F8" s="1"/>
  <c r="E8" s="1"/>
  <c r="A8" s="1"/>
  <c r="H7" l="1"/>
  <c r="I1" i="4"/>
  <c r="B8" i="1"/>
  <c r="J2" i="4"/>
  <c r="G9" i="1"/>
  <c r="G10" s="1"/>
  <c r="H8" l="1"/>
  <c r="J1" i="4"/>
  <c r="F9" i="1"/>
  <c r="E9" s="1"/>
  <c r="F10"/>
  <c r="E10" s="1"/>
  <c r="A10" s="1"/>
  <c r="G11"/>
  <c r="B10" l="1"/>
  <c r="L2" i="4"/>
  <c r="A9" i="1"/>
  <c r="F11"/>
  <c r="E11" s="1"/>
  <c r="A11" s="1"/>
  <c r="G12"/>
  <c r="B9" l="1"/>
  <c r="K2" i="4"/>
  <c r="B11" i="1"/>
  <c r="M2" i="4"/>
  <c r="H10" i="1"/>
  <c r="L1" i="4"/>
  <c r="G13" i="1"/>
  <c r="F12"/>
  <c r="E12" s="1"/>
  <c r="H9" l="1"/>
  <c r="K1" i="4"/>
  <c r="H11" i="1"/>
  <c r="M1" i="4"/>
  <c r="A12" i="1"/>
  <c r="F13"/>
  <c r="E13" s="1"/>
  <c r="A13" s="1"/>
  <c r="G14"/>
  <c r="B12" l="1"/>
  <c r="N2" i="4"/>
  <c r="B13" i="1"/>
  <c r="O2" i="4"/>
  <c r="F14" i="1"/>
  <c r="E14" s="1"/>
  <c r="G15"/>
  <c r="H12" l="1"/>
  <c r="N1" i="4"/>
  <c r="H13" i="1"/>
  <c r="O1" i="4"/>
  <c r="A14" i="1"/>
  <c r="G16"/>
  <c r="F15"/>
  <c r="E15" s="1"/>
  <c r="A15" s="1"/>
  <c r="B14" l="1"/>
  <c r="P2" i="4"/>
  <c r="B15" i="1"/>
  <c r="Q2" i="4"/>
  <c r="G17" i="1"/>
  <c r="F16"/>
  <c r="E16" s="1"/>
  <c r="H14" l="1"/>
  <c r="P1" i="4"/>
  <c r="H15" i="1"/>
  <c r="Q1" i="4"/>
  <c r="A16" i="1"/>
  <c r="F17"/>
  <c r="E17" s="1"/>
  <c r="A17" s="1"/>
  <c r="G18"/>
  <c r="B16" l="1"/>
  <c r="R2" i="4"/>
  <c r="B17" i="1"/>
  <c r="S2" i="4"/>
  <c r="F18" i="1"/>
  <c r="E18" s="1"/>
  <c r="G19"/>
  <c r="H16" l="1"/>
  <c r="R1" i="4"/>
  <c r="H17" i="1"/>
  <c r="S1" i="4"/>
  <c r="A18" i="1"/>
  <c r="F19"/>
  <c r="E19" s="1"/>
  <c r="A19" s="1"/>
  <c r="G20"/>
  <c r="B18" l="1"/>
  <c r="T2" i="4"/>
  <c r="B19" i="1"/>
  <c r="U2" i="4"/>
  <c r="F20" i="1"/>
  <c r="E20" s="1"/>
  <c r="A20" s="1"/>
  <c r="G21"/>
  <c r="H18" l="1"/>
  <c r="T1" i="4"/>
  <c r="B20" i="1"/>
  <c r="V2" i="4"/>
  <c r="H19" i="1"/>
  <c r="U1" i="4"/>
  <c r="G22" i="1"/>
  <c r="F21"/>
  <c r="E21" s="1"/>
  <c r="A21" s="1"/>
  <c r="B21" l="1"/>
  <c r="W2" i="4"/>
  <c r="H20" i="1"/>
  <c r="V1" i="4"/>
  <c r="F22" i="1"/>
  <c r="E22" s="1"/>
  <c r="A22" s="1"/>
  <c r="G23"/>
  <c r="H21" l="1"/>
  <c r="W1" i="4"/>
  <c r="B22" i="1"/>
  <c r="X2" i="4"/>
  <c r="F23" i="1"/>
  <c r="E23" s="1"/>
  <c r="A23" s="1"/>
  <c r="G24"/>
  <c r="B23" l="1"/>
  <c r="Y2" i="4"/>
  <c r="H22" i="1"/>
  <c r="X1" i="4"/>
  <c r="F24" i="1"/>
  <c r="E24" s="1"/>
  <c r="A24" s="1"/>
  <c r="G25"/>
  <c r="H23" l="1"/>
  <c r="Y1" i="4"/>
  <c r="B24" i="1"/>
  <c r="Z2" i="4"/>
  <c r="G26" i="1"/>
  <c r="F25"/>
  <c r="E25" s="1"/>
  <c r="A25" s="1"/>
  <c r="B25" l="1"/>
  <c r="AA2" i="4"/>
  <c r="H24" i="1"/>
  <c r="Z1" i="4"/>
  <c r="F26" i="1"/>
  <c r="E26" s="1"/>
  <c r="A26" s="1"/>
  <c r="G27"/>
  <c r="H25" l="1"/>
  <c r="AA1" i="4"/>
  <c r="B26" i="1"/>
  <c r="AB2" i="4"/>
  <c r="F27" i="1"/>
  <c r="E27" s="1"/>
  <c r="A27" s="1"/>
  <c r="G28"/>
  <c r="B27" l="1"/>
  <c r="AC2" i="4"/>
  <c r="H26" i="1"/>
  <c r="AB1" i="4"/>
  <c r="G29" i="1"/>
  <c r="F28"/>
  <c r="E28" s="1"/>
  <c r="A28" s="1"/>
  <c r="H27" l="1"/>
  <c r="AC1" i="4"/>
  <c r="B28" i="1"/>
  <c r="AD2" i="4"/>
  <c r="G30" i="1"/>
  <c r="F29"/>
  <c r="E29" s="1"/>
  <c r="A29" s="1"/>
  <c r="B29" l="1"/>
  <c r="AE2" i="4"/>
  <c r="H28" i="1"/>
  <c r="AD1" i="4"/>
  <c r="F30" i="1"/>
  <c r="E30" s="1"/>
  <c r="A30" s="1"/>
  <c r="G31"/>
  <c r="H29" l="1"/>
  <c r="AE1" i="4"/>
  <c r="B30" i="1"/>
  <c r="AF2" i="4"/>
  <c r="G32" i="1"/>
  <c r="F32" s="1"/>
  <c r="E32" s="1"/>
  <c r="F31"/>
  <c r="E31" s="1"/>
  <c r="A31" s="1"/>
  <c r="B31" l="1"/>
  <c r="AG2" i="4"/>
  <c r="H30" i="1"/>
  <c r="AF1" i="4"/>
  <c r="A32" i="1"/>
  <c r="B32" l="1"/>
  <c r="AH2" i="4"/>
  <c r="H31" i="1"/>
  <c r="AG1" i="4"/>
  <c r="H32" i="1" l="1"/>
  <c r="AH1" i="4"/>
  <c r="B30" i="2" l="1"/>
  <c r="B31"/>
  <c r="C23"/>
  <c r="C22"/>
  <c r="B25"/>
  <c r="B24"/>
  <c r="C31"/>
  <c r="C28"/>
  <c r="C30"/>
  <c r="C27"/>
  <c r="B29"/>
  <c r="B27"/>
  <c r="B23"/>
  <c r="B22"/>
  <c r="D22" s="1"/>
  <c r="C26"/>
  <c r="B28"/>
  <c r="D28" s="1"/>
  <c r="C24"/>
  <c r="C25"/>
  <c r="B26"/>
  <c r="D26" s="1"/>
  <c r="C29"/>
  <c r="B6"/>
  <c r="C3"/>
  <c r="C12"/>
  <c r="B8"/>
  <c r="C13"/>
  <c r="C5"/>
  <c r="B3"/>
  <c r="B7"/>
  <c r="C15"/>
  <c r="B11"/>
  <c r="B20"/>
  <c r="C14"/>
  <c r="B17"/>
  <c r="C8"/>
  <c r="B4"/>
  <c r="C10"/>
  <c r="C9"/>
  <c r="B15"/>
  <c r="C7"/>
  <c r="C19"/>
  <c r="B16"/>
  <c r="B2"/>
  <c r="C18"/>
  <c r="B21"/>
  <c r="C16"/>
  <c r="C4"/>
  <c r="C21"/>
  <c r="B13"/>
  <c r="B12"/>
  <c r="D12" s="1"/>
  <c r="B18"/>
  <c r="D18" s="1"/>
  <c r="C20"/>
  <c r="B10"/>
  <c r="D10" s="1"/>
  <c r="C11"/>
  <c r="B5"/>
  <c r="D5" s="1"/>
  <c r="B19"/>
  <c r="D19" s="1"/>
  <c r="C6"/>
  <c r="C17"/>
  <c r="B9"/>
  <c r="C2"/>
  <c r="B14"/>
  <c r="D14" s="1"/>
  <c r="D23" l="1"/>
  <c r="D15"/>
  <c r="D9"/>
  <c r="D13"/>
  <c r="D3"/>
  <c r="D16"/>
  <c r="D17"/>
  <c r="D6"/>
  <c r="D25"/>
  <c r="D30"/>
  <c r="D2"/>
  <c r="D11"/>
  <c r="D24"/>
  <c r="D31"/>
  <c r="D4"/>
  <c r="D20"/>
  <c r="D29"/>
  <c r="D21"/>
  <c r="D7"/>
  <c r="D8"/>
  <c r="D27"/>
  <c r="AI3" i="4"/>
  <c r="AI23" s="1"/>
  <c r="A24" s="1"/>
  <c r="A32" i="2" l="1"/>
</calcChain>
</file>

<file path=xl/comments1.xml><?xml version="1.0" encoding="utf-8"?>
<comments xmlns="http://schemas.openxmlformats.org/spreadsheetml/2006/main">
  <authors>
    <author>ERDEMEFE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2"/>
          </rPr>
          <t>ERDEMEFE:</t>
        </r>
        <r>
          <rPr>
            <sz val="9"/>
            <color indexed="81"/>
            <rFont val="Tahoma"/>
            <family val="2"/>
            <charset val="162"/>
          </rPr>
          <t xml:space="preserve">
Buraya nöbet için ayın ilk gününü 01.12.2019 şeklinde giriniz.</t>
        </r>
      </text>
    </comment>
  </commentList>
</comments>
</file>

<file path=xl/sharedStrings.xml><?xml version="1.0" encoding="utf-8"?>
<sst xmlns="http://schemas.openxmlformats.org/spreadsheetml/2006/main" count="109" uniqueCount="42">
  <si>
    <t>BELLETMEN ÖĞRETMEN</t>
  </si>
  <si>
    <t>TARİH</t>
  </si>
  <si>
    <t>Müdür Yardımcısı</t>
  </si>
  <si>
    <t>Okul Müdürü</t>
  </si>
  <si>
    <t>UYGUNDUR</t>
  </si>
  <si>
    <t>Tarafımdan hazırlanmıştır.</t>
  </si>
  <si>
    <t>Haftaiçi</t>
  </si>
  <si>
    <t>Hafta Sonu</t>
  </si>
  <si>
    <t>toplam</t>
  </si>
  <si>
    <t>Ayın ilk gününü buraya giriniz:</t>
  </si>
  <si>
    <t>&lt;====</t>
  </si>
  <si>
    <t>aa</t>
  </si>
  <si>
    <t>bb</t>
  </si>
  <si>
    <t>cc</t>
  </si>
  <si>
    <t>ss</t>
  </si>
  <si>
    <t>dd</t>
  </si>
  <si>
    <t>ee</t>
  </si>
  <si>
    <t>ff</t>
  </si>
  <si>
    <t>gg</t>
  </si>
  <si>
    <t>hh</t>
  </si>
  <si>
    <t>jj</t>
  </si>
  <si>
    <t>kk</t>
  </si>
  <si>
    <t>ll</t>
  </si>
  <si>
    <t>mm</t>
  </si>
  <si>
    <t>nn</t>
  </si>
  <si>
    <t>oo</t>
  </si>
  <si>
    <t>pp</t>
  </si>
  <si>
    <t>rr</t>
  </si>
  <si>
    <t>tt</t>
  </si>
  <si>
    <t>yy</t>
  </si>
  <si>
    <t>uu</t>
  </si>
  <si>
    <t>vv</t>
  </si>
  <si>
    <t>zz</t>
  </si>
  <si>
    <t>qq</t>
  </si>
  <si>
    <t>ww</t>
  </si>
  <si>
    <t>xx</t>
  </si>
  <si>
    <t>TCKN</t>
  </si>
  <si>
    <t>Adı SOYADI</t>
  </si>
  <si>
    <t>TOPLAM</t>
  </si>
  <si>
    <t>SIRA</t>
  </si>
  <si>
    <t>XX</t>
  </si>
  <si>
    <t>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</si>
</sst>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Fo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4" borderId="1" xfId="0" applyFill="1" applyBorder="1"/>
    <xf numFmtId="0" fontId="1" fillId="5" borderId="0" xfId="0" applyFont="1" applyFill="1"/>
    <xf numFmtId="0" fontId="1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0" fillId="3" borderId="1" xfId="0" applyFont="1" applyFill="1" applyBorder="1" applyAlignment="1">
      <alignment horizontal="center" textRotation="90"/>
    </xf>
    <xf numFmtId="14" fontId="6" fillId="5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textRotation="90"/>
    </xf>
    <xf numFmtId="14" fontId="0" fillId="0" borderId="0" xfId="0" applyNumberFormat="1" applyAlignment="1">
      <alignment textRotation="90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7" fillId="6" borderId="1" xfId="0" applyFont="1" applyFill="1" applyBorder="1"/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790576</xdr:colOff>
      <xdr:row>3</xdr:row>
      <xdr:rowOff>9526</xdr:rowOff>
    </xdr:from>
    <xdr:to>
      <xdr:col>9</xdr:col>
      <xdr:colOff>209550</xdr:colOff>
      <xdr:row>28</xdr:row>
      <xdr:rowOff>19050</xdr:rowOff>
    </xdr:to>
    <xdr:sp macro="" textlink="">
      <xdr:nvSpPr>
        <xdr:cNvPr id="2" name="1 Metin kutusu"/>
        <xdr:cNvSpPr txBox="1"/>
      </xdr:nvSpPr>
      <xdr:spPr>
        <a:xfrm>
          <a:off x="5724526" y="628651"/>
          <a:ext cx="3419474" cy="477202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GRİ ALAN</a:t>
          </a:r>
        </a:p>
        <a:p>
          <a:r>
            <a:rPr lang="tr-TR" sz="1100"/>
            <a:t>Soldaki nöbet tutacak isimler</a:t>
          </a:r>
          <a:r>
            <a:rPr lang="tr-TR" sz="1100" baseline="0"/>
            <a:t> eklenecek. İsimlerin bir kez yazılması yeterlidir.</a:t>
          </a:r>
        </a:p>
        <a:p>
          <a:endParaRPr lang="tr-TR" sz="1100" baseline="0"/>
        </a:p>
        <a:p>
          <a:r>
            <a:rPr lang="tr-TR" sz="1100" b="1" baseline="0"/>
            <a:t>YEŞİL ALAN</a:t>
          </a:r>
        </a:p>
        <a:p>
          <a:r>
            <a:rPr lang="tr-TR" sz="1100" baseline="0"/>
            <a:t>Ayın ilk gününü buraya girdiğinizde liste sekmesindeki günler ayarlanacaktır.</a:t>
          </a:r>
        </a:p>
        <a:p>
          <a:endParaRPr lang="tr-TR" sz="1100" baseline="0"/>
        </a:p>
        <a:p>
          <a:r>
            <a:rPr lang="tr-TR" sz="1100" b="1" baseline="0"/>
            <a:t>LİSTE SEKMESİ:</a:t>
          </a:r>
        </a:p>
        <a:p>
          <a:r>
            <a:rPr lang="tr-TR" sz="1100" baseline="0"/>
            <a:t>Hücreler içindeki tırnakları seçerek nöbet listesini oluşturabilirsiniz.</a:t>
          </a:r>
        </a:p>
        <a:p>
          <a:endParaRPr lang="tr-TR" sz="1100" baseline="0"/>
        </a:p>
        <a:p>
          <a:r>
            <a:rPr lang="tr-TR" sz="1100" b="1" baseline="0"/>
            <a:t>RAPOR SEKMESİ:</a:t>
          </a:r>
        </a:p>
        <a:p>
          <a:r>
            <a:rPr lang="tr-TR" sz="1100" baseline="0"/>
            <a:t>Hangi belletmenin hafta içi ve hafta sonu kaç nöbet tuttuğu raporunu buradan görebilirsiniz.</a:t>
          </a:r>
        </a:p>
        <a:p>
          <a:endParaRPr lang="tr-TR" sz="1100" baseline="0"/>
        </a:p>
        <a:p>
          <a:r>
            <a:rPr lang="tr-TR" sz="1100" baseline="0"/>
            <a:t>Bu sekmenin altında eksik belletmen yeri kaldığında "KONTROL" uyarısı verir. Eksik yer kalmadığında "DOĞRU" uyarısı verir.</a:t>
          </a:r>
        </a:p>
        <a:p>
          <a:endParaRPr lang="tr-TR" sz="1100" baseline="0"/>
        </a:p>
        <a:p>
          <a:r>
            <a:rPr lang="tr-TR" sz="1100" b="1" baseline="0"/>
            <a:t>PUANTAJ SEKMESİ</a:t>
          </a:r>
        </a:p>
        <a:p>
          <a:r>
            <a:rPr lang="tr-TR" sz="1100" baseline="0"/>
            <a:t>Tarihleri kendi günceller. Sadece belletmen TC Kimlik Numarası bilgilerini girmeniz yeterlidir.</a:t>
          </a:r>
        </a:p>
        <a:p>
          <a:endParaRPr lang="tr-TR" sz="1100" baseline="0"/>
        </a:p>
        <a:p>
          <a:r>
            <a:rPr lang="tr-TR" sz="1100" baseline="0"/>
            <a:t>Makro içermez, excel formülleri ile hazırlanmıştır.</a:t>
          </a:r>
        </a:p>
        <a:p>
          <a:pPr algn="r"/>
          <a:r>
            <a:rPr lang="tr-TR" sz="1100" b="1" baseline="0">
              <a:solidFill>
                <a:srgbClr val="FF0000"/>
              </a:solidFill>
            </a:rPr>
            <a:t>Kullananlara faydalı olması dileği ile.</a:t>
          </a:r>
        </a:p>
        <a:p>
          <a:pPr algn="r"/>
          <a:r>
            <a:rPr lang="tr-TR" sz="1100" b="1" baseline="0">
              <a:solidFill>
                <a:srgbClr val="FF0000"/>
              </a:solidFill>
            </a:rPr>
            <a:t>İsmet Erdem EFE</a:t>
          </a:r>
        </a:p>
        <a:p>
          <a:endParaRPr lang="tr-TR" sz="1100" baseline="0"/>
        </a:p>
      </xdr:txBody>
    </xdr:sp>
    <xdr:clientData/>
  </xdr:twoCellAnchor>
  <xdr:twoCellAnchor>
    <xdr:from>
      <xdr:col>1</xdr:col>
      <xdr:colOff>57151</xdr:colOff>
      <xdr:row>3</xdr:row>
      <xdr:rowOff>133349</xdr:rowOff>
    </xdr:from>
    <xdr:to>
      <xdr:col>3</xdr:col>
      <xdr:colOff>838201</xdr:colOff>
      <xdr:row>3</xdr:row>
      <xdr:rowOff>180974</xdr:rowOff>
    </xdr:to>
    <xdr:cxnSp macro="">
      <xdr:nvCxnSpPr>
        <xdr:cNvPr id="4" name="3 Düz Ok Bağlayıcısı"/>
        <xdr:cNvCxnSpPr/>
      </xdr:nvCxnSpPr>
      <xdr:spPr>
        <a:xfrm rot="10800000" flipV="1">
          <a:off x="2714626" y="752474"/>
          <a:ext cx="3057525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457201</xdr:colOff>
      <xdr:row>1</xdr:row>
      <xdr:rowOff>95250</xdr:rowOff>
    </xdr:from>
    <xdr:to>
      <xdr:col>3</xdr:col>
      <xdr:colOff>819151</xdr:colOff>
      <xdr:row>7</xdr:row>
      <xdr:rowOff>85725</xdr:rowOff>
    </xdr:to>
    <xdr:cxnSp macro="">
      <xdr:nvCxnSpPr>
        <xdr:cNvPr id="6" name="5 Düz Ok Bağlayıcısı"/>
        <xdr:cNvCxnSpPr/>
      </xdr:nvCxnSpPr>
      <xdr:spPr>
        <a:xfrm rot="16200000" flipV="1">
          <a:off x="5005388" y="719138"/>
          <a:ext cx="113347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26</xdr:row>
      <xdr:rowOff>66675</xdr:rowOff>
    </xdr:from>
    <xdr:to>
      <xdr:col>2</xdr:col>
      <xdr:colOff>1914525</xdr:colOff>
      <xdr:row>32</xdr:row>
      <xdr:rowOff>66675</xdr:rowOff>
    </xdr:to>
    <xdr:sp macro="" textlink="">
      <xdr:nvSpPr>
        <xdr:cNvPr id="2" name="1 Metin kutusu"/>
        <xdr:cNvSpPr txBox="1"/>
      </xdr:nvSpPr>
      <xdr:spPr>
        <a:xfrm>
          <a:off x="628650" y="6381750"/>
          <a:ext cx="25050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100" b="1"/>
            <a:t>Tarafımdan</a:t>
          </a:r>
          <a:r>
            <a:rPr lang="tr-TR" sz="1100" b="1" baseline="0"/>
            <a:t> hazırlanmıştır</a:t>
          </a:r>
        </a:p>
        <a:p>
          <a:pPr algn="ctr"/>
          <a:endParaRPr lang="tr-TR" sz="1100" b="1" baseline="0"/>
        </a:p>
        <a:p>
          <a:pPr algn="ctr"/>
          <a:endParaRPr lang="tr-TR" sz="1100" b="1" baseline="0"/>
        </a:p>
        <a:p>
          <a:pPr algn="ctr"/>
          <a:r>
            <a:rPr lang="tr-TR" sz="1100" b="1" baseline="0"/>
            <a:t>XXX</a:t>
          </a:r>
        </a:p>
        <a:p>
          <a:pPr algn="ctr"/>
          <a:r>
            <a:rPr lang="tr-TR" sz="1100" b="1" baseline="0"/>
            <a:t>Müdür Yardımcısı</a:t>
          </a:r>
          <a:endParaRPr lang="tr-TR" sz="1100" b="1"/>
        </a:p>
      </xdr:txBody>
    </xdr:sp>
    <xdr:clientData/>
  </xdr:twoCellAnchor>
  <xdr:twoCellAnchor>
    <xdr:from>
      <xdr:col>23</xdr:col>
      <xdr:colOff>180975</xdr:colOff>
      <xdr:row>26</xdr:row>
      <xdr:rowOff>28575</xdr:rowOff>
    </xdr:from>
    <xdr:to>
      <xdr:col>33</xdr:col>
      <xdr:colOff>209550</xdr:colOff>
      <xdr:row>32</xdr:row>
      <xdr:rowOff>28575</xdr:rowOff>
    </xdr:to>
    <xdr:sp macro="" textlink="">
      <xdr:nvSpPr>
        <xdr:cNvPr id="3" name="2 Metin kutusu"/>
        <xdr:cNvSpPr txBox="1"/>
      </xdr:nvSpPr>
      <xdr:spPr>
        <a:xfrm>
          <a:off x="8315325" y="6343650"/>
          <a:ext cx="250507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100" b="1"/>
            <a:t>UYGUNDUR</a:t>
          </a:r>
          <a:endParaRPr lang="tr-TR" sz="1100" b="1" baseline="0"/>
        </a:p>
        <a:p>
          <a:pPr algn="ctr"/>
          <a:r>
            <a:rPr lang="tr-TR" sz="1100" b="1" baseline="0"/>
            <a:t>...../....../2019</a:t>
          </a:r>
        </a:p>
        <a:p>
          <a:pPr algn="ctr"/>
          <a:endParaRPr lang="tr-TR" sz="1100" b="1" baseline="0"/>
        </a:p>
        <a:p>
          <a:pPr algn="ctr"/>
          <a:r>
            <a:rPr lang="tr-TR" sz="1100" b="1" baseline="0"/>
            <a:t>XXX</a:t>
          </a:r>
        </a:p>
        <a:p>
          <a:pPr algn="ctr"/>
          <a:r>
            <a:rPr lang="tr-TR" sz="1100" b="1" baseline="0"/>
            <a:t>Okul Müdürü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showGridLines="0" workbookViewId="0">
      <selection activeCell="C22" sqref="C22"/>
    </sheetView>
  </sheetViews>
  <sheetFormatPr defaultRowHeight="15"/>
  <cols>
    <col min="1" max="1" width="39.85546875" customWidth="1"/>
    <col min="2" max="2" width="3" customWidth="1"/>
    <col min="3" max="3" width="31.140625" customWidth="1"/>
    <col min="4" max="4" width="14.28515625" bestFit="1" customWidth="1"/>
  </cols>
  <sheetData>
    <row r="1" spans="1:8" ht="18.75">
      <c r="A1" s="15" t="s">
        <v>11</v>
      </c>
      <c r="C1" s="16" t="s">
        <v>9</v>
      </c>
      <c r="D1" s="20">
        <v>43800</v>
      </c>
      <c r="E1" s="9" t="s">
        <v>10</v>
      </c>
      <c r="H1">
        <v>7</v>
      </c>
    </row>
    <row r="2" spans="1:8">
      <c r="A2" s="15" t="s">
        <v>12</v>
      </c>
    </row>
    <row r="3" spans="1:8">
      <c r="A3" s="15" t="s">
        <v>13</v>
      </c>
    </row>
    <row r="4" spans="1:8">
      <c r="A4" s="15" t="s">
        <v>15</v>
      </c>
    </row>
    <row r="5" spans="1:8">
      <c r="A5" s="15" t="s">
        <v>16</v>
      </c>
    </row>
    <row r="6" spans="1:8">
      <c r="A6" s="15" t="s">
        <v>17</v>
      </c>
    </row>
    <row r="7" spans="1:8">
      <c r="A7" s="15" t="s">
        <v>18</v>
      </c>
    </row>
    <row r="8" spans="1:8">
      <c r="A8" s="15" t="s">
        <v>19</v>
      </c>
    </row>
    <row r="9" spans="1:8">
      <c r="A9" s="15" t="s">
        <v>20</v>
      </c>
    </row>
    <row r="10" spans="1:8">
      <c r="A10" s="15" t="s">
        <v>21</v>
      </c>
    </row>
    <row r="11" spans="1:8">
      <c r="A11" s="15" t="s">
        <v>22</v>
      </c>
    </row>
    <row r="12" spans="1:8">
      <c r="A12" s="15" t="s">
        <v>23</v>
      </c>
    </row>
    <row r="13" spans="1:8">
      <c r="A13" s="15" t="s">
        <v>24</v>
      </c>
    </row>
    <row r="14" spans="1:8">
      <c r="A14" s="15" t="s">
        <v>25</v>
      </c>
    </row>
    <row r="15" spans="1:8">
      <c r="A15" s="15" t="s">
        <v>41</v>
      </c>
    </row>
    <row r="16" spans="1:8">
      <c r="A16" s="15" t="s">
        <v>41</v>
      </c>
    </row>
    <row r="17" spans="1:1">
      <c r="A17" s="15" t="s">
        <v>41</v>
      </c>
    </row>
    <row r="18" spans="1:1">
      <c r="A18" s="15" t="s">
        <v>41</v>
      </c>
    </row>
    <row r="19" spans="1:1">
      <c r="A19" s="15" t="s">
        <v>41</v>
      </c>
    </row>
    <row r="20" spans="1:1">
      <c r="A20" s="15" t="s">
        <v>41</v>
      </c>
    </row>
    <row r="21" spans="1:1">
      <c r="A21" s="15" t="s">
        <v>41</v>
      </c>
    </row>
    <row r="22" spans="1:1">
      <c r="A22" s="15" t="s">
        <v>41</v>
      </c>
    </row>
    <row r="23" spans="1:1">
      <c r="A23" s="15" t="s">
        <v>41</v>
      </c>
    </row>
    <row r="24" spans="1:1">
      <c r="A24" s="15" t="s">
        <v>41</v>
      </c>
    </row>
    <row r="25" spans="1:1">
      <c r="A25" s="15" t="s">
        <v>41</v>
      </c>
    </row>
    <row r="26" spans="1:1">
      <c r="A26" s="15" t="s">
        <v>41</v>
      </c>
    </row>
    <row r="27" spans="1:1">
      <c r="A27" s="15" t="s">
        <v>41</v>
      </c>
    </row>
    <row r="28" spans="1:1">
      <c r="A28" s="15" t="s">
        <v>41</v>
      </c>
    </row>
    <row r="29" spans="1:1">
      <c r="A29" s="15" t="s">
        <v>41</v>
      </c>
    </row>
    <row r="30" spans="1:1">
      <c r="A30" s="15" t="s">
        <v>41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7"/>
  <sheetViews>
    <sheetView view="pageLayout" zoomScaleNormal="100" zoomScaleSheetLayoutView="100" workbookViewId="0">
      <selection activeCell="C2" sqref="C2"/>
    </sheetView>
  </sheetViews>
  <sheetFormatPr defaultRowHeight="15"/>
  <cols>
    <col min="1" max="1" width="12" bestFit="1" customWidth="1"/>
    <col min="2" max="2" width="10.140625" customWidth="1"/>
    <col min="3" max="4" width="33.85546875" customWidth="1"/>
    <col min="5" max="5" width="9.140625" hidden="1" customWidth="1"/>
    <col min="6" max="6" width="4" hidden="1" customWidth="1"/>
    <col min="7" max="7" width="10.140625" hidden="1" customWidth="1"/>
    <col min="8" max="9" width="9.140625" hidden="1" customWidth="1"/>
    <col min="10" max="10" width="7.85546875" hidden="1" customWidth="1"/>
    <col min="11" max="11" width="18.5703125" customWidth="1"/>
    <col min="12" max="14" width="10" customWidth="1"/>
  </cols>
  <sheetData>
    <row r="1" spans="1:10" ht="24" customHeight="1">
      <c r="A1" s="28" t="s">
        <v>1</v>
      </c>
      <c r="B1" s="29"/>
      <c r="C1" s="6" t="s">
        <v>0</v>
      </c>
      <c r="D1" s="6" t="s">
        <v>0</v>
      </c>
    </row>
    <row r="2" spans="1:10">
      <c r="A2" s="2">
        <f>data!D1</f>
        <v>43800</v>
      </c>
      <c r="B2" s="2" t="str">
        <f>TEXT(A2,"GGGG")</f>
        <v>Pazar</v>
      </c>
      <c r="C2" s="4" t="s">
        <v>11</v>
      </c>
      <c r="D2" s="4" t="s">
        <v>17</v>
      </c>
      <c r="E2" t="b">
        <f>IF($F$2=F2,TRUE,FALSE)</f>
        <v>1</v>
      </c>
      <c r="F2">
        <f>MONTH(G2)</f>
        <v>12</v>
      </c>
      <c r="G2" s="3">
        <f>A2</f>
        <v>43800</v>
      </c>
      <c r="H2" t="b">
        <f>IF(OR(B2="Cumartesi",B2="Pazar"),TRUE,FALSE)</f>
        <v>1</v>
      </c>
      <c r="I2" t="str">
        <f>C2</f>
        <v>aa</v>
      </c>
      <c r="J2" t="str">
        <f>D2</f>
        <v>ff</v>
      </c>
    </row>
    <row r="3" spans="1:10">
      <c r="A3" s="2">
        <f t="shared" ref="A3:A32" si="0">IF(E3=TRUE,G3,"")</f>
        <v>43801</v>
      </c>
      <c r="B3" s="2" t="str">
        <f t="shared" ref="B3:B32" si="1">TEXT(A3,"GGGG")</f>
        <v>Pazartesi</v>
      </c>
      <c r="C3" s="5" t="s">
        <v>11</v>
      </c>
      <c r="D3" s="5" t="s">
        <v>19</v>
      </c>
      <c r="E3" t="b">
        <f t="shared" ref="E3:E32" si="2">IF($F$2=F3,TRUE,FALSE)</f>
        <v>1</v>
      </c>
      <c r="F3">
        <f t="shared" ref="F3:F32" si="3">MONTH(G3)</f>
        <v>12</v>
      </c>
      <c r="G3" s="1">
        <f>G2+1</f>
        <v>43801</v>
      </c>
      <c r="H3" t="b">
        <f t="shared" ref="H3:H32" si="4">IF(OR(B3="Cumartesi",B3="Pazar"),TRUE,FALSE)</f>
        <v>0</v>
      </c>
      <c r="I3" t="str">
        <f t="shared" ref="I3:I32" si="5">C3</f>
        <v>aa</v>
      </c>
      <c r="J3" t="str">
        <f t="shared" ref="J3:J32" si="6">D3</f>
        <v>hh</v>
      </c>
    </row>
    <row r="4" spans="1:10">
      <c r="A4" s="2">
        <f t="shared" si="0"/>
        <v>43802</v>
      </c>
      <c r="B4" s="2" t="str">
        <f t="shared" si="1"/>
        <v>Salı</v>
      </c>
      <c r="C4" s="5" t="s">
        <v>13</v>
      </c>
      <c r="D4" s="5" t="s">
        <v>20</v>
      </c>
      <c r="E4" t="b">
        <f t="shared" si="2"/>
        <v>1</v>
      </c>
      <c r="F4">
        <f t="shared" si="3"/>
        <v>12</v>
      </c>
      <c r="G4" s="1">
        <f t="shared" ref="G4:G32" si="7">G3+1</f>
        <v>43802</v>
      </c>
      <c r="H4" t="b">
        <f t="shared" si="4"/>
        <v>0</v>
      </c>
      <c r="I4" t="str">
        <f t="shared" si="5"/>
        <v>cc</v>
      </c>
      <c r="J4" t="str">
        <f t="shared" si="6"/>
        <v>jj</v>
      </c>
    </row>
    <row r="5" spans="1:10">
      <c r="A5" s="2">
        <f t="shared" si="0"/>
        <v>43803</v>
      </c>
      <c r="B5" s="2" t="str">
        <f t="shared" si="1"/>
        <v>Çarşamba</v>
      </c>
      <c r="C5" s="4" t="s">
        <v>15</v>
      </c>
      <c r="D5" s="4" t="s">
        <v>21</v>
      </c>
      <c r="E5" t="b">
        <f t="shared" si="2"/>
        <v>1</v>
      </c>
      <c r="F5">
        <f t="shared" si="3"/>
        <v>12</v>
      </c>
      <c r="G5" s="1">
        <f t="shared" si="7"/>
        <v>43803</v>
      </c>
      <c r="H5" t="b">
        <f t="shared" si="4"/>
        <v>0</v>
      </c>
      <c r="I5" t="str">
        <f t="shared" si="5"/>
        <v>dd</v>
      </c>
      <c r="J5" t="str">
        <f t="shared" si="6"/>
        <v>kk</v>
      </c>
    </row>
    <row r="6" spans="1:10">
      <c r="A6" s="2">
        <f t="shared" si="0"/>
        <v>43804</v>
      </c>
      <c r="B6" s="2" t="str">
        <f t="shared" si="1"/>
        <v>Perşembe</v>
      </c>
      <c r="C6" s="4" t="s">
        <v>16</v>
      </c>
      <c r="D6" s="4" t="s">
        <v>22</v>
      </c>
      <c r="E6" t="b">
        <f t="shared" si="2"/>
        <v>1</v>
      </c>
      <c r="F6">
        <f t="shared" si="3"/>
        <v>12</v>
      </c>
      <c r="G6" s="1">
        <f t="shared" si="7"/>
        <v>43804</v>
      </c>
      <c r="H6" t="b">
        <f t="shared" si="4"/>
        <v>0</v>
      </c>
      <c r="I6" t="str">
        <f t="shared" si="5"/>
        <v>ee</v>
      </c>
      <c r="J6" t="str">
        <f t="shared" si="6"/>
        <v>ll</v>
      </c>
    </row>
    <row r="7" spans="1:10">
      <c r="A7" s="2">
        <f t="shared" si="0"/>
        <v>43805</v>
      </c>
      <c r="B7" s="2" t="str">
        <f t="shared" si="1"/>
        <v>Cuma</v>
      </c>
      <c r="C7" s="4" t="s">
        <v>11</v>
      </c>
      <c r="D7" s="4" t="s">
        <v>23</v>
      </c>
      <c r="E7" t="b">
        <f t="shared" si="2"/>
        <v>1</v>
      </c>
      <c r="F7">
        <f t="shared" si="3"/>
        <v>12</v>
      </c>
      <c r="G7" s="1">
        <f t="shared" si="7"/>
        <v>43805</v>
      </c>
      <c r="H7" t="b">
        <f t="shared" si="4"/>
        <v>0</v>
      </c>
      <c r="I7" t="str">
        <f t="shared" si="5"/>
        <v>aa</v>
      </c>
      <c r="J7" t="str">
        <f t="shared" si="6"/>
        <v>mm</v>
      </c>
    </row>
    <row r="8" spans="1:10">
      <c r="A8" s="2">
        <f t="shared" si="0"/>
        <v>43806</v>
      </c>
      <c r="B8" s="2" t="str">
        <f t="shared" si="1"/>
        <v>Cumartesi</v>
      </c>
      <c r="C8" s="4" t="s">
        <v>18</v>
      </c>
      <c r="D8" s="4" t="s">
        <v>24</v>
      </c>
      <c r="E8" t="b">
        <f t="shared" si="2"/>
        <v>1</v>
      </c>
      <c r="F8">
        <f t="shared" si="3"/>
        <v>12</v>
      </c>
      <c r="G8" s="1">
        <f t="shared" si="7"/>
        <v>43806</v>
      </c>
      <c r="H8" t="b">
        <f t="shared" si="4"/>
        <v>1</v>
      </c>
      <c r="I8" t="str">
        <f t="shared" si="5"/>
        <v>gg</v>
      </c>
      <c r="J8" t="str">
        <f t="shared" si="6"/>
        <v>nn</v>
      </c>
    </row>
    <row r="9" spans="1:10">
      <c r="A9" s="2">
        <f t="shared" si="0"/>
        <v>43807</v>
      </c>
      <c r="B9" s="2" t="str">
        <f t="shared" si="1"/>
        <v>Pazar</v>
      </c>
      <c r="C9" s="4" t="s">
        <v>19</v>
      </c>
      <c r="D9" s="4" t="s">
        <v>25</v>
      </c>
      <c r="E9" t="b">
        <f t="shared" si="2"/>
        <v>1</v>
      </c>
      <c r="F9">
        <f t="shared" si="3"/>
        <v>12</v>
      </c>
      <c r="G9" s="1">
        <f t="shared" si="7"/>
        <v>43807</v>
      </c>
      <c r="H9" t="b">
        <f t="shared" si="4"/>
        <v>1</v>
      </c>
      <c r="I9" t="str">
        <f t="shared" si="5"/>
        <v>hh</v>
      </c>
      <c r="J9" t="str">
        <f t="shared" si="6"/>
        <v>oo</v>
      </c>
    </row>
    <row r="10" spans="1:10">
      <c r="A10" s="2">
        <f t="shared" si="0"/>
        <v>43808</v>
      </c>
      <c r="B10" s="2" t="str">
        <f t="shared" si="1"/>
        <v>Pazartesi</v>
      </c>
      <c r="C10" s="4" t="s">
        <v>20</v>
      </c>
      <c r="D10" s="4" t="s">
        <v>26</v>
      </c>
      <c r="E10" t="b">
        <f t="shared" si="2"/>
        <v>1</v>
      </c>
      <c r="F10">
        <f t="shared" si="3"/>
        <v>12</v>
      </c>
      <c r="G10" s="1">
        <f t="shared" si="7"/>
        <v>43808</v>
      </c>
      <c r="H10" t="b">
        <f t="shared" si="4"/>
        <v>0</v>
      </c>
      <c r="I10" t="str">
        <f t="shared" si="5"/>
        <v>jj</v>
      </c>
      <c r="J10" t="str">
        <f t="shared" si="6"/>
        <v>pp</v>
      </c>
    </row>
    <row r="11" spans="1:10">
      <c r="A11" s="2">
        <f t="shared" si="0"/>
        <v>43809</v>
      </c>
      <c r="B11" s="2" t="str">
        <f t="shared" si="1"/>
        <v>Salı</v>
      </c>
      <c r="C11" s="4" t="s">
        <v>11</v>
      </c>
      <c r="D11" s="4" t="s">
        <v>27</v>
      </c>
      <c r="E11" t="b">
        <f t="shared" si="2"/>
        <v>1</v>
      </c>
      <c r="F11">
        <f t="shared" si="3"/>
        <v>12</v>
      </c>
      <c r="G11" s="1">
        <f t="shared" si="7"/>
        <v>43809</v>
      </c>
      <c r="H11" t="b">
        <f t="shared" si="4"/>
        <v>0</v>
      </c>
      <c r="I11" t="str">
        <f t="shared" si="5"/>
        <v>aa</v>
      </c>
      <c r="J11" t="str">
        <f t="shared" si="6"/>
        <v>rr</v>
      </c>
    </row>
    <row r="12" spans="1:10">
      <c r="A12" s="2">
        <f t="shared" si="0"/>
        <v>43810</v>
      </c>
      <c r="B12" s="2" t="str">
        <f t="shared" si="1"/>
        <v>Çarşamba</v>
      </c>
      <c r="C12" s="4" t="s">
        <v>22</v>
      </c>
      <c r="D12" s="4" t="s">
        <v>14</v>
      </c>
      <c r="E12" t="b">
        <f t="shared" si="2"/>
        <v>1</v>
      </c>
      <c r="F12">
        <f t="shared" si="3"/>
        <v>12</v>
      </c>
      <c r="G12" s="1">
        <f t="shared" si="7"/>
        <v>43810</v>
      </c>
      <c r="H12" t="b">
        <f t="shared" si="4"/>
        <v>0</v>
      </c>
      <c r="I12" t="str">
        <f t="shared" si="5"/>
        <v>ll</v>
      </c>
      <c r="J12" t="str">
        <f t="shared" si="6"/>
        <v>ss</v>
      </c>
    </row>
    <row r="13" spans="1:10">
      <c r="A13" s="2">
        <f t="shared" si="0"/>
        <v>43811</v>
      </c>
      <c r="B13" s="2" t="str">
        <f t="shared" si="1"/>
        <v>Perşembe</v>
      </c>
      <c r="C13" s="4" t="s">
        <v>23</v>
      </c>
      <c r="D13" s="4" t="s">
        <v>28</v>
      </c>
      <c r="E13" t="b">
        <f t="shared" si="2"/>
        <v>1</v>
      </c>
      <c r="F13">
        <f t="shared" si="3"/>
        <v>12</v>
      </c>
      <c r="G13" s="1">
        <f t="shared" si="7"/>
        <v>43811</v>
      </c>
      <c r="H13" t="b">
        <f t="shared" si="4"/>
        <v>0</v>
      </c>
      <c r="I13" t="str">
        <f t="shared" si="5"/>
        <v>mm</v>
      </c>
      <c r="J13" t="str">
        <f t="shared" si="6"/>
        <v>tt</v>
      </c>
    </row>
    <row r="14" spans="1:10">
      <c r="A14" s="2">
        <f t="shared" si="0"/>
        <v>43812</v>
      </c>
      <c r="B14" s="2" t="str">
        <f t="shared" si="1"/>
        <v>Cuma</v>
      </c>
      <c r="C14" s="4" t="s">
        <v>24</v>
      </c>
      <c r="D14" s="4" t="s">
        <v>30</v>
      </c>
      <c r="E14" t="b">
        <f t="shared" si="2"/>
        <v>1</v>
      </c>
      <c r="F14">
        <f t="shared" si="3"/>
        <v>12</v>
      </c>
      <c r="G14" s="1">
        <f t="shared" si="7"/>
        <v>43812</v>
      </c>
      <c r="H14" t="b">
        <f t="shared" si="4"/>
        <v>0</v>
      </c>
      <c r="I14" t="str">
        <f t="shared" si="5"/>
        <v>nn</v>
      </c>
      <c r="J14" t="str">
        <f t="shared" si="6"/>
        <v>uu</v>
      </c>
    </row>
    <row r="15" spans="1:10">
      <c r="A15" s="2">
        <f t="shared" si="0"/>
        <v>43813</v>
      </c>
      <c r="B15" s="2" t="str">
        <f t="shared" si="1"/>
        <v>Cumartesi</v>
      </c>
      <c r="C15" s="4" t="s">
        <v>11</v>
      </c>
      <c r="D15" s="4" t="s">
        <v>31</v>
      </c>
      <c r="E15" t="b">
        <f t="shared" si="2"/>
        <v>1</v>
      </c>
      <c r="F15">
        <f t="shared" si="3"/>
        <v>12</v>
      </c>
      <c r="G15" s="1">
        <f t="shared" si="7"/>
        <v>43813</v>
      </c>
      <c r="H15" t="b">
        <f t="shared" si="4"/>
        <v>1</v>
      </c>
      <c r="I15" t="str">
        <f t="shared" si="5"/>
        <v>aa</v>
      </c>
      <c r="J15" t="str">
        <f t="shared" si="6"/>
        <v>vv</v>
      </c>
    </row>
    <row r="16" spans="1:10">
      <c r="A16" s="2">
        <f t="shared" si="0"/>
        <v>43814</v>
      </c>
      <c r="B16" s="2" t="str">
        <f t="shared" si="1"/>
        <v>Pazar</v>
      </c>
      <c r="C16" s="4" t="s">
        <v>26</v>
      </c>
      <c r="D16" s="4" t="s">
        <v>11</v>
      </c>
      <c r="E16" t="b">
        <f t="shared" si="2"/>
        <v>1</v>
      </c>
      <c r="F16">
        <f t="shared" si="3"/>
        <v>12</v>
      </c>
      <c r="G16" s="1">
        <f t="shared" si="7"/>
        <v>43814</v>
      </c>
      <c r="H16" t="b">
        <f t="shared" si="4"/>
        <v>1</v>
      </c>
      <c r="I16" t="str">
        <f t="shared" si="5"/>
        <v>pp</v>
      </c>
      <c r="J16" t="str">
        <f t="shared" si="6"/>
        <v>aa</v>
      </c>
    </row>
    <row r="17" spans="1:10">
      <c r="A17" s="2">
        <f t="shared" si="0"/>
        <v>43815</v>
      </c>
      <c r="B17" s="2" t="str">
        <f t="shared" si="1"/>
        <v>Pazartesi</v>
      </c>
      <c r="C17" s="4" t="s">
        <v>27</v>
      </c>
      <c r="D17" s="4" t="s">
        <v>32</v>
      </c>
      <c r="E17" t="b">
        <f t="shared" si="2"/>
        <v>1</v>
      </c>
      <c r="F17">
        <f t="shared" si="3"/>
        <v>12</v>
      </c>
      <c r="G17" s="1">
        <f t="shared" si="7"/>
        <v>43815</v>
      </c>
      <c r="H17" t="b">
        <f t="shared" si="4"/>
        <v>0</v>
      </c>
      <c r="I17" t="str">
        <f t="shared" si="5"/>
        <v>rr</v>
      </c>
      <c r="J17" t="str">
        <f t="shared" si="6"/>
        <v>zz</v>
      </c>
    </row>
    <row r="18" spans="1:10">
      <c r="A18" s="2">
        <f t="shared" si="0"/>
        <v>43816</v>
      </c>
      <c r="B18" s="2" t="str">
        <f t="shared" si="1"/>
        <v>Salı</v>
      </c>
      <c r="C18" s="4" t="s">
        <v>14</v>
      </c>
      <c r="D18" s="4" t="s">
        <v>33</v>
      </c>
      <c r="E18" t="b">
        <f t="shared" si="2"/>
        <v>1</v>
      </c>
      <c r="F18">
        <f t="shared" si="3"/>
        <v>12</v>
      </c>
      <c r="G18" s="1">
        <f t="shared" si="7"/>
        <v>43816</v>
      </c>
      <c r="H18" t="b">
        <f t="shared" si="4"/>
        <v>0</v>
      </c>
      <c r="I18" t="str">
        <f t="shared" si="5"/>
        <v>ss</v>
      </c>
      <c r="J18" t="str">
        <f t="shared" si="6"/>
        <v>qq</v>
      </c>
    </row>
    <row r="19" spans="1:10">
      <c r="A19" s="2">
        <f t="shared" si="0"/>
        <v>43817</v>
      </c>
      <c r="B19" s="2" t="str">
        <f t="shared" si="1"/>
        <v>Çarşamba</v>
      </c>
      <c r="C19" s="4" t="s">
        <v>28</v>
      </c>
      <c r="D19" s="4" t="s">
        <v>34</v>
      </c>
      <c r="E19" t="b">
        <f t="shared" si="2"/>
        <v>1</v>
      </c>
      <c r="F19">
        <f t="shared" si="3"/>
        <v>12</v>
      </c>
      <c r="G19" s="1">
        <f t="shared" si="7"/>
        <v>43817</v>
      </c>
      <c r="H19" t="b">
        <f t="shared" si="4"/>
        <v>0</v>
      </c>
      <c r="I19" t="str">
        <f t="shared" si="5"/>
        <v>tt</v>
      </c>
      <c r="J19" t="str">
        <f t="shared" si="6"/>
        <v>ww</v>
      </c>
    </row>
    <row r="20" spans="1:10">
      <c r="A20" s="2">
        <f t="shared" si="0"/>
        <v>43818</v>
      </c>
      <c r="B20" s="2" t="str">
        <f t="shared" si="1"/>
        <v>Perşembe</v>
      </c>
      <c r="C20" s="4" t="s">
        <v>30</v>
      </c>
      <c r="D20" s="4" t="s">
        <v>35</v>
      </c>
      <c r="E20" t="b">
        <f t="shared" si="2"/>
        <v>1</v>
      </c>
      <c r="F20">
        <f t="shared" si="3"/>
        <v>12</v>
      </c>
      <c r="G20" s="1">
        <f t="shared" si="7"/>
        <v>43818</v>
      </c>
      <c r="H20" t="b">
        <f t="shared" si="4"/>
        <v>0</v>
      </c>
      <c r="I20" t="str">
        <f t="shared" si="5"/>
        <v>uu</v>
      </c>
      <c r="J20" t="str">
        <f t="shared" si="6"/>
        <v>xx</v>
      </c>
    </row>
    <row r="21" spans="1:10">
      <c r="A21" s="2">
        <f t="shared" si="0"/>
        <v>43819</v>
      </c>
      <c r="B21" s="2" t="str">
        <f t="shared" si="1"/>
        <v>Cuma</v>
      </c>
      <c r="C21" s="4" t="s">
        <v>31</v>
      </c>
      <c r="D21" s="4" t="s">
        <v>11</v>
      </c>
      <c r="E21" t="b">
        <f t="shared" si="2"/>
        <v>1</v>
      </c>
      <c r="F21">
        <f t="shared" si="3"/>
        <v>12</v>
      </c>
      <c r="G21" s="1">
        <f t="shared" si="7"/>
        <v>43819</v>
      </c>
      <c r="H21" t="b">
        <f t="shared" si="4"/>
        <v>0</v>
      </c>
      <c r="I21" t="str">
        <f t="shared" si="5"/>
        <v>vv</v>
      </c>
      <c r="J21" t="str">
        <f t="shared" si="6"/>
        <v>aa</v>
      </c>
    </row>
    <row r="22" spans="1:10">
      <c r="A22" s="2">
        <f t="shared" si="0"/>
        <v>43820</v>
      </c>
      <c r="B22" s="2" t="str">
        <f t="shared" si="1"/>
        <v>Cumartesi</v>
      </c>
      <c r="C22" s="4" t="s">
        <v>29</v>
      </c>
      <c r="D22" s="4" t="s">
        <v>12</v>
      </c>
      <c r="E22" t="b">
        <f t="shared" si="2"/>
        <v>1</v>
      </c>
      <c r="F22">
        <f t="shared" si="3"/>
        <v>12</v>
      </c>
      <c r="G22" s="1">
        <f t="shared" si="7"/>
        <v>43820</v>
      </c>
      <c r="H22" t="b">
        <f t="shared" si="4"/>
        <v>1</v>
      </c>
      <c r="I22" t="str">
        <f t="shared" si="5"/>
        <v>yy</v>
      </c>
      <c r="J22" t="str">
        <f t="shared" si="6"/>
        <v>bb</v>
      </c>
    </row>
    <row r="23" spans="1:10">
      <c r="A23" s="2">
        <f t="shared" si="0"/>
        <v>43821</v>
      </c>
      <c r="B23" s="2" t="str">
        <f t="shared" si="1"/>
        <v>Pazar</v>
      </c>
      <c r="C23" s="4" t="s">
        <v>32</v>
      </c>
      <c r="D23" s="4" t="s">
        <v>13</v>
      </c>
      <c r="E23" t="b">
        <f t="shared" si="2"/>
        <v>1</v>
      </c>
      <c r="F23">
        <f t="shared" si="3"/>
        <v>12</v>
      </c>
      <c r="G23" s="1">
        <f t="shared" si="7"/>
        <v>43821</v>
      </c>
      <c r="H23" t="b">
        <f t="shared" si="4"/>
        <v>1</v>
      </c>
      <c r="I23" t="str">
        <f t="shared" si="5"/>
        <v>zz</v>
      </c>
      <c r="J23" t="str">
        <f t="shared" si="6"/>
        <v>cc</v>
      </c>
    </row>
    <row r="24" spans="1:10">
      <c r="A24" s="2">
        <f t="shared" si="0"/>
        <v>43822</v>
      </c>
      <c r="B24" s="2" t="str">
        <f t="shared" si="1"/>
        <v>Pazartesi</v>
      </c>
      <c r="C24" s="4" t="s">
        <v>33</v>
      </c>
      <c r="D24" s="4" t="s">
        <v>15</v>
      </c>
      <c r="E24" t="b">
        <f t="shared" si="2"/>
        <v>1</v>
      </c>
      <c r="F24">
        <f t="shared" si="3"/>
        <v>12</v>
      </c>
      <c r="G24" s="1">
        <f t="shared" si="7"/>
        <v>43822</v>
      </c>
      <c r="H24" t="b">
        <f t="shared" si="4"/>
        <v>0</v>
      </c>
      <c r="I24" t="str">
        <f t="shared" si="5"/>
        <v>qq</v>
      </c>
      <c r="J24" t="str">
        <f t="shared" si="6"/>
        <v>dd</v>
      </c>
    </row>
    <row r="25" spans="1:10">
      <c r="A25" s="2">
        <f t="shared" si="0"/>
        <v>43823</v>
      </c>
      <c r="B25" s="2" t="str">
        <f t="shared" si="1"/>
        <v>Salı</v>
      </c>
      <c r="C25" s="4" t="s">
        <v>34</v>
      </c>
      <c r="D25" s="4" t="s">
        <v>16</v>
      </c>
      <c r="E25" t="b">
        <f t="shared" si="2"/>
        <v>1</v>
      </c>
      <c r="F25">
        <f t="shared" si="3"/>
        <v>12</v>
      </c>
      <c r="G25" s="1">
        <f t="shared" si="7"/>
        <v>43823</v>
      </c>
      <c r="H25" t="b">
        <f t="shared" si="4"/>
        <v>0</v>
      </c>
      <c r="I25" t="str">
        <f t="shared" si="5"/>
        <v>ww</v>
      </c>
      <c r="J25" t="str">
        <f t="shared" si="6"/>
        <v>ee</v>
      </c>
    </row>
    <row r="26" spans="1:10">
      <c r="A26" s="2">
        <f t="shared" si="0"/>
        <v>43824</v>
      </c>
      <c r="B26" s="2" t="str">
        <f t="shared" si="1"/>
        <v>Çarşamba</v>
      </c>
      <c r="C26" s="4" t="s">
        <v>35</v>
      </c>
      <c r="D26" s="4" t="s">
        <v>17</v>
      </c>
      <c r="E26" t="b">
        <f t="shared" si="2"/>
        <v>1</v>
      </c>
      <c r="F26">
        <f t="shared" si="3"/>
        <v>12</v>
      </c>
      <c r="G26" s="1">
        <f t="shared" si="7"/>
        <v>43824</v>
      </c>
      <c r="H26" t="b">
        <f t="shared" si="4"/>
        <v>0</v>
      </c>
      <c r="I26" t="str">
        <f t="shared" si="5"/>
        <v>xx</v>
      </c>
      <c r="J26" t="str">
        <f t="shared" si="6"/>
        <v>ff</v>
      </c>
    </row>
    <row r="27" spans="1:10">
      <c r="A27" s="2">
        <f t="shared" si="0"/>
        <v>43825</v>
      </c>
      <c r="B27" s="2" t="str">
        <f t="shared" si="1"/>
        <v>Perşembe</v>
      </c>
      <c r="C27" s="4" t="s">
        <v>11</v>
      </c>
      <c r="D27" s="4" t="s">
        <v>18</v>
      </c>
      <c r="E27" t="b">
        <f t="shared" si="2"/>
        <v>1</v>
      </c>
      <c r="F27">
        <f t="shared" si="3"/>
        <v>12</v>
      </c>
      <c r="G27" s="1">
        <f t="shared" si="7"/>
        <v>43825</v>
      </c>
      <c r="H27" t="b">
        <f t="shared" si="4"/>
        <v>0</v>
      </c>
      <c r="I27" t="str">
        <f t="shared" si="5"/>
        <v>aa</v>
      </c>
      <c r="J27" t="str">
        <f t="shared" si="6"/>
        <v>gg</v>
      </c>
    </row>
    <row r="28" spans="1:10">
      <c r="A28" s="2">
        <f t="shared" si="0"/>
        <v>43826</v>
      </c>
      <c r="B28" s="2" t="str">
        <f t="shared" si="1"/>
        <v>Cuma</v>
      </c>
      <c r="C28" s="4" t="s">
        <v>12</v>
      </c>
      <c r="D28" s="4" t="s">
        <v>19</v>
      </c>
      <c r="E28" t="b">
        <f t="shared" si="2"/>
        <v>1</v>
      </c>
      <c r="F28">
        <f t="shared" si="3"/>
        <v>12</v>
      </c>
      <c r="G28" s="1">
        <f t="shared" si="7"/>
        <v>43826</v>
      </c>
      <c r="H28" t="b">
        <f t="shared" si="4"/>
        <v>0</v>
      </c>
      <c r="I28" t="str">
        <f t="shared" si="5"/>
        <v>bb</v>
      </c>
      <c r="J28" t="str">
        <f t="shared" si="6"/>
        <v>hh</v>
      </c>
    </row>
    <row r="29" spans="1:10">
      <c r="A29" s="2">
        <f t="shared" si="0"/>
        <v>43827</v>
      </c>
      <c r="B29" s="2" t="str">
        <f t="shared" si="1"/>
        <v>Cumartesi</v>
      </c>
      <c r="C29" s="4" t="s">
        <v>13</v>
      </c>
      <c r="D29" s="4" t="s">
        <v>20</v>
      </c>
      <c r="E29" t="b">
        <f t="shared" si="2"/>
        <v>1</v>
      </c>
      <c r="F29">
        <f t="shared" si="3"/>
        <v>12</v>
      </c>
      <c r="G29" s="1">
        <f t="shared" si="7"/>
        <v>43827</v>
      </c>
      <c r="H29" t="b">
        <f t="shared" si="4"/>
        <v>1</v>
      </c>
      <c r="I29" t="str">
        <f t="shared" si="5"/>
        <v>cc</v>
      </c>
      <c r="J29" t="str">
        <f t="shared" si="6"/>
        <v>jj</v>
      </c>
    </row>
    <row r="30" spans="1:10">
      <c r="A30" s="2">
        <f t="shared" si="0"/>
        <v>43828</v>
      </c>
      <c r="B30" s="2" t="str">
        <f t="shared" si="1"/>
        <v>Pazar</v>
      </c>
      <c r="C30" s="4" t="s">
        <v>15</v>
      </c>
      <c r="D30" s="4" t="s">
        <v>21</v>
      </c>
      <c r="E30" t="b">
        <f t="shared" si="2"/>
        <v>1</v>
      </c>
      <c r="F30">
        <f t="shared" si="3"/>
        <v>12</v>
      </c>
      <c r="G30" s="1">
        <f t="shared" si="7"/>
        <v>43828</v>
      </c>
      <c r="H30" t="b">
        <f t="shared" si="4"/>
        <v>1</v>
      </c>
      <c r="I30" t="str">
        <f t="shared" si="5"/>
        <v>dd</v>
      </c>
      <c r="J30" t="str">
        <f t="shared" si="6"/>
        <v>kk</v>
      </c>
    </row>
    <row r="31" spans="1:10">
      <c r="A31" s="2">
        <f t="shared" si="0"/>
        <v>43829</v>
      </c>
      <c r="B31" s="2" t="str">
        <f t="shared" si="1"/>
        <v>Pazartesi</v>
      </c>
      <c r="C31" s="4" t="s">
        <v>16</v>
      </c>
      <c r="D31" s="4" t="s">
        <v>22</v>
      </c>
      <c r="E31" t="b">
        <f t="shared" si="2"/>
        <v>1</v>
      </c>
      <c r="F31">
        <f t="shared" si="3"/>
        <v>12</v>
      </c>
      <c r="G31" s="1">
        <f t="shared" si="7"/>
        <v>43829</v>
      </c>
      <c r="H31" t="b">
        <f t="shared" si="4"/>
        <v>0</v>
      </c>
      <c r="I31" t="str">
        <f t="shared" si="5"/>
        <v>ee</v>
      </c>
      <c r="J31" t="str">
        <f t="shared" si="6"/>
        <v>ll</v>
      </c>
    </row>
    <row r="32" spans="1:10">
      <c r="A32" s="2">
        <f t="shared" si="0"/>
        <v>43830</v>
      </c>
      <c r="B32" s="2" t="str">
        <f t="shared" si="1"/>
        <v>Salı</v>
      </c>
      <c r="C32" s="4"/>
      <c r="D32" s="4"/>
      <c r="E32" t="b">
        <f t="shared" si="2"/>
        <v>1</v>
      </c>
      <c r="F32">
        <f t="shared" si="3"/>
        <v>12</v>
      </c>
      <c r="G32" s="1">
        <f t="shared" si="7"/>
        <v>43830</v>
      </c>
      <c r="H32" t="b">
        <f t="shared" si="4"/>
        <v>0</v>
      </c>
      <c r="I32">
        <f t="shared" si="5"/>
        <v>0</v>
      </c>
      <c r="J32">
        <f t="shared" si="6"/>
        <v>0</v>
      </c>
    </row>
    <row r="35" spans="1:4">
      <c r="D35" s="8" t="s">
        <v>5</v>
      </c>
    </row>
    <row r="36" spans="1:4">
      <c r="D36" s="7">
        <f>A2-2</f>
        <v>43798</v>
      </c>
    </row>
    <row r="37" spans="1:4">
      <c r="D37" s="8"/>
    </row>
    <row r="38" spans="1:4">
      <c r="D38" s="8" t="s">
        <v>40</v>
      </c>
    </row>
    <row r="39" spans="1:4">
      <c r="D39" s="8" t="s">
        <v>2</v>
      </c>
    </row>
    <row r="43" spans="1:4">
      <c r="A43" s="30" t="s">
        <v>4</v>
      </c>
      <c r="B43" s="30"/>
      <c r="C43" s="30"/>
      <c r="D43" s="30"/>
    </row>
    <row r="44" spans="1:4">
      <c r="A44" s="31">
        <f>D36</f>
        <v>43798</v>
      </c>
      <c r="B44" s="30"/>
      <c r="C44" s="30"/>
      <c r="D44" s="30"/>
    </row>
    <row r="45" spans="1:4">
      <c r="A45" s="9"/>
      <c r="B45" s="9"/>
      <c r="C45" s="9"/>
      <c r="D45" s="9"/>
    </row>
    <row r="46" spans="1:4">
      <c r="A46" s="30" t="s">
        <v>40</v>
      </c>
      <c r="B46" s="30"/>
      <c r="C46" s="30"/>
      <c r="D46" s="30"/>
    </row>
    <row r="47" spans="1:4">
      <c r="A47" s="30" t="s">
        <v>3</v>
      </c>
      <c r="B47" s="30"/>
      <c r="C47" s="30"/>
      <c r="D47" s="30"/>
    </row>
  </sheetData>
  <mergeCells count="5">
    <mergeCell ref="A1:B1"/>
    <mergeCell ref="A47:D47"/>
    <mergeCell ref="A46:D46"/>
    <mergeCell ref="A44:D44"/>
    <mergeCell ref="A43:D43"/>
  </mergeCells>
  <conditionalFormatting sqref="A2:D32">
    <cfRule type="expression" dxfId="1" priority="1">
      <formula>IF(OR(TEXT($A2,"GGGG")="Cumartesi",TEXT($A2,"GGGG")="Pazar"),TRUE,FALSE)</formula>
    </cfRule>
  </conditionalFormatting>
  <dataValidations count="1">
    <dataValidation type="list" allowBlank="1" showInputMessage="1" showErrorMessage="1" sqref="C2:D32">
      <formula1>LISTE</formula1>
    </dataValidation>
  </dataValidations>
  <pageMargins left="0.7" right="0.54166666666666663" top="1.06" bottom="0.75" header="0.36" footer="0.3"/>
  <pageSetup paperSize="9" scale="99" orientation="portrait" r:id="rId1"/>
  <headerFooter>
    <oddHeader>&amp;C&amp;"-,Kalın"&amp;12ÇUBUK YILDIRIM BEYAZIT ANADOLU LİSESİ ERKEK ÖĞRENCİ PANSİYONU
2019-2020 DERS YILI BELLETMEN ÖĞRETMEN LİSTESİ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showGridLines="0" view="pageBreakPreview" zoomScale="80" zoomScaleNormal="80" zoomScaleSheetLayoutView="80" workbookViewId="0">
      <selection activeCell="H22" sqref="H22"/>
    </sheetView>
  </sheetViews>
  <sheetFormatPr defaultRowHeight="15"/>
  <cols>
    <col min="1" max="1" width="29.28515625" customWidth="1"/>
    <col min="2" max="4" width="3.7109375" bestFit="1" customWidth="1"/>
  </cols>
  <sheetData>
    <row r="1" spans="1:4" ht="60" customHeight="1">
      <c r="A1" s="21" t="str">
        <f>UPPER(TEXT(liste!G2,"AAAA YYYY"))</f>
        <v>ARALIK 2019</v>
      </c>
      <c r="B1" s="19" t="s">
        <v>6</v>
      </c>
      <c r="C1" s="18" t="s">
        <v>7</v>
      </c>
      <c r="D1" s="17" t="s">
        <v>8</v>
      </c>
    </row>
    <row r="2" spans="1:4">
      <c r="A2" s="10" t="str">
        <f>IF(COUNTA(data!A1)=0,"",data!A1)</f>
        <v>aa</v>
      </c>
      <c r="B2" s="11">
        <f>IF(COUNTA(A2)=0,"",COUNTIFS(liste!$H$2:$H$32,"yanlış",liste!$I$2:$I$32,$A2)+COUNTIFS(liste!$H$2:$H$32,"yanlış",liste!$J$2:$J$32,$A2))</f>
        <v>5</v>
      </c>
      <c r="C2" s="12">
        <f>IF(COUNTA(A2)=0,"",COUNTIFS(liste!$H$2:$H$32,"doğru",liste!$I$2:$I$32,$A2)+COUNTIFS(liste!$H$2:$H$32,"doğru",liste!$J$2:$J$32,$A2))</f>
        <v>3</v>
      </c>
      <c r="D2" s="13">
        <f t="shared" ref="D2:D14" si="0">IF(COUNTA(A2)=0,"",B2+C2)</f>
        <v>8</v>
      </c>
    </row>
    <row r="3" spans="1:4">
      <c r="A3" s="10" t="str">
        <f>IF(COUNTA(data!A2)=0,"",data!A2)</f>
        <v>bb</v>
      </c>
      <c r="B3" s="11">
        <f>IF(COUNTA(A3)=0,"",COUNTIFS(liste!$H$2:$H$32,"yanlış",liste!$I$2:$I$32,$A3)+COUNTIFS(liste!$H$2:$H$32,"yanlış",liste!$J$2:$J$32,$A3))</f>
        <v>1</v>
      </c>
      <c r="C3" s="12">
        <f>IF(COUNTA(A3)=0,"",COUNTIFS(liste!$H$2:$H$32,"doğru",liste!$I$2:$I$32,$A3)+COUNTIFS(liste!$H$2:$H$32,"doğru",liste!$J$2:$J$32,$A3))</f>
        <v>1</v>
      </c>
      <c r="D3" s="13">
        <f t="shared" si="0"/>
        <v>2</v>
      </c>
    </row>
    <row r="4" spans="1:4">
      <c r="A4" s="10" t="str">
        <f>IF(COUNTA(data!A3)=0,"",data!A3)</f>
        <v>cc</v>
      </c>
      <c r="B4" s="11">
        <f>IF(COUNTA(A4)=0,"",COUNTIFS(liste!$H$2:$H$32,"yanlış",liste!$I$2:$I$32,$A4)+COUNTIFS(liste!$H$2:$H$32,"yanlış",liste!$J$2:$J$32,$A4))</f>
        <v>1</v>
      </c>
      <c r="C4" s="12">
        <f>IF(COUNTA(A4)=0,"",COUNTIFS(liste!$H$2:$H$32,"doğru",liste!$I$2:$I$32,$A4)+COUNTIFS(liste!$H$2:$H$32,"doğru",liste!$J$2:$J$32,$A4))</f>
        <v>2</v>
      </c>
      <c r="D4" s="13">
        <f t="shared" si="0"/>
        <v>3</v>
      </c>
    </row>
    <row r="5" spans="1:4">
      <c r="A5" s="10" t="str">
        <f>IF(COUNTA(data!A4)=0,"",data!A4)</f>
        <v>dd</v>
      </c>
      <c r="B5" s="11">
        <f>IF(COUNTA(A5)=0,"",COUNTIFS(liste!$H$2:$H$32,"yanlış",liste!$I$2:$I$32,$A5)+COUNTIFS(liste!$H$2:$H$32,"yanlış",liste!$J$2:$J$32,$A5))</f>
        <v>2</v>
      </c>
      <c r="C5" s="12">
        <f>IF(COUNTA(A5)=0,"",COUNTIFS(liste!$H$2:$H$32,"doğru",liste!$I$2:$I$32,$A5)+COUNTIFS(liste!$H$2:$H$32,"doğru",liste!$J$2:$J$32,$A5))</f>
        <v>1</v>
      </c>
      <c r="D5" s="13">
        <f t="shared" si="0"/>
        <v>3</v>
      </c>
    </row>
    <row r="6" spans="1:4">
      <c r="A6" s="10" t="str">
        <f>IF(COUNTA(data!A5)=0,"",data!A5)</f>
        <v>ee</v>
      </c>
      <c r="B6" s="11">
        <f>IF(COUNTA(A6)=0,"",COUNTIFS(liste!$H$2:$H$32,"yanlış",liste!$I$2:$I$32,$A6)+COUNTIFS(liste!$H$2:$H$32,"yanlış",liste!$J$2:$J$32,$A6))</f>
        <v>3</v>
      </c>
      <c r="C6" s="12">
        <f>IF(COUNTA(A6)=0,"",COUNTIFS(liste!$H$2:$H$32,"doğru",liste!$I$2:$I$32,$A6)+COUNTIFS(liste!$H$2:$H$32,"doğru",liste!$J$2:$J$32,$A6))</f>
        <v>0</v>
      </c>
      <c r="D6" s="13">
        <f t="shared" si="0"/>
        <v>3</v>
      </c>
    </row>
    <row r="7" spans="1:4">
      <c r="A7" s="10" t="str">
        <f>IF(COUNTA(data!A6)=0,"",data!A6)</f>
        <v>ff</v>
      </c>
      <c r="B7" s="11">
        <f>IF(COUNTA(A7)=0,"",COUNTIFS(liste!$H$2:$H$32,"yanlış",liste!$I$2:$I$32,$A7)+COUNTIFS(liste!$H$2:$H$32,"yanlış",liste!$J$2:$J$32,$A7))</f>
        <v>1</v>
      </c>
      <c r="C7" s="12">
        <f>IF(COUNTA(A7)=0,"",COUNTIFS(liste!$H$2:$H$32,"doğru",liste!$I$2:$I$32,$A7)+COUNTIFS(liste!$H$2:$H$32,"doğru",liste!$J$2:$J$32,$A7))</f>
        <v>1</v>
      </c>
      <c r="D7" s="13">
        <f t="shared" si="0"/>
        <v>2</v>
      </c>
    </row>
    <row r="8" spans="1:4">
      <c r="A8" s="10" t="str">
        <f>IF(COUNTA(data!A7)=0,"",data!A7)</f>
        <v>gg</v>
      </c>
      <c r="B8" s="11">
        <f>IF(COUNTA(A8)=0,"",COUNTIFS(liste!$H$2:$H$32,"yanlış",liste!$I$2:$I$32,$A8)+COUNTIFS(liste!$H$2:$H$32,"yanlış",liste!$J$2:$J$32,$A8))</f>
        <v>1</v>
      </c>
      <c r="C8" s="12">
        <f>IF(COUNTA(A8)=0,"",COUNTIFS(liste!$H$2:$H$32,"doğru",liste!$I$2:$I$32,$A8)+COUNTIFS(liste!$H$2:$H$32,"doğru",liste!$J$2:$J$32,$A8))</f>
        <v>1</v>
      </c>
      <c r="D8" s="13">
        <f t="shared" si="0"/>
        <v>2</v>
      </c>
    </row>
    <row r="9" spans="1:4">
      <c r="A9" s="10" t="str">
        <f>IF(COUNTA(data!A8)=0,"",data!A8)</f>
        <v>hh</v>
      </c>
      <c r="B9" s="11">
        <f>IF(COUNTA(A9)=0,"",COUNTIFS(liste!$H$2:$H$32,"yanlış",liste!$I$2:$I$32,$A9)+COUNTIFS(liste!$H$2:$H$32,"yanlış",liste!$J$2:$J$32,$A9))</f>
        <v>2</v>
      </c>
      <c r="C9" s="12">
        <f>IF(COUNTA(A9)=0,"",COUNTIFS(liste!$H$2:$H$32,"doğru",liste!$I$2:$I$32,$A9)+COUNTIFS(liste!$H$2:$H$32,"doğru",liste!$J$2:$J$32,$A9))</f>
        <v>1</v>
      </c>
      <c r="D9" s="13">
        <f t="shared" si="0"/>
        <v>3</v>
      </c>
    </row>
    <row r="10" spans="1:4">
      <c r="A10" s="10" t="str">
        <f>IF(COUNTA(data!A9)=0,"",data!A9)</f>
        <v>jj</v>
      </c>
      <c r="B10" s="11">
        <f>IF(COUNTA(A10)=0,"",COUNTIFS(liste!$H$2:$H$32,"yanlış",liste!$I$2:$I$32,$A10)+COUNTIFS(liste!$H$2:$H$32,"yanlış",liste!$J$2:$J$32,$A10))</f>
        <v>2</v>
      </c>
      <c r="C10" s="12">
        <f>IF(COUNTA(A10)=0,"",COUNTIFS(liste!$H$2:$H$32,"doğru",liste!$I$2:$I$32,$A10)+COUNTIFS(liste!$H$2:$H$32,"doğru",liste!$J$2:$J$32,$A10))</f>
        <v>1</v>
      </c>
      <c r="D10" s="13">
        <f t="shared" si="0"/>
        <v>3</v>
      </c>
    </row>
    <row r="11" spans="1:4">
      <c r="A11" s="10" t="str">
        <f>IF(COUNTA(data!A10)=0,"",data!A10)</f>
        <v>kk</v>
      </c>
      <c r="B11" s="11">
        <f>IF(COUNTA(A11)=0,"",COUNTIFS(liste!$H$2:$H$32,"yanlış",liste!$I$2:$I$32,$A11)+COUNTIFS(liste!$H$2:$H$32,"yanlış",liste!$J$2:$J$32,$A11))</f>
        <v>1</v>
      </c>
      <c r="C11" s="12">
        <f>IF(COUNTA(A11)=0,"",COUNTIFS(liste!$H$2:$H$32,"doğru",liste!$I$2:$I$32,$A11)+COUNTIFS(liste!$H$2:$H$32,"doğru",liste!$J$2:$J$32,$A11))</f>
        <v>1</v>
      </c>
      <c r="D11" s="13">
        <f t="shared" si="0"/>
        <v>2</v>
      </c>
    </row>
    <row r="12" spans="1:4">
      <c r="A12" s="10" t="str">
        <f>IF(COUNTA(data!A11)=0,"",data!A11)</f>
        <v>ll</v>
      </c>
      <c r="B12" s="11">
        <f>IF(COUNTA(A12)=0,"",COUNTIFS(liste!$H$2:$H$32,"yanlış",liste!$I$2:$I$32,$A12)+COUNTIFS(liste!$H$2:$H$32,"yanlış",liste!$J$2:$J$32,$A12))</f>
        <v>3</v>
      </c>
      <c r="C12" s="12">
        <f>IF(COUNTA(A12)=0,"",COUNTIFS(liste!$H$2:$H$32,"doğru",liste!$I$2:$I$32,$A12)+COUNTIFS(liste!$H$2:$H$32,"doğru",liste!$J$2:$J$32,$A12))</f>
        <v>0</v>
      </c>
      <c r="D12" s="13">
        <f t="shared" si="0"/>
        <v>3</v>
      </c>
    </row>
    <row r="13" spans="1:4">
      <c r="A13" s="10" t="str">
        <f>IF(COUNTA(data!A12)=0,"",data!A12)</f>
        <v>mm</v>
      </c>
      <c r="B13" s="11">
        <f>IF(COUNTA(A13)=0,"",COUNTIFS(liste!$H$2:$H$32,"yanlış",liste!$I$2:$I$32,$A13)+COUNTIFS(liste!$H$2:$H$32,"yanlış",liste!$J$2:$J$32,$A13))</f>
        <v>2</v>
      </c>
      <c r="C13" s="12">
        <f>IF(COUNTA(A13)=0,"",COUNTIFS(liste!$H$2:$H$32,"doğru",liste!$I$2:$I$32,$A13)+COUNTIFS(liste!$H$2:$H$32,"doğru",liste!$J$2:$J$32,$A13))</f>
        <v>0</v>
      </c>
      <c r="D13" s="13">
        <f t="shared" si="0"/>
        <v>2</v>
      </c>
    </row>
    <row r="14" spans="1:4">
      <c r="A14" s="10" t="str">
        <f>IF(COUNTA(data!A13)=0,"",data!A13)</f>
        <v>nn</v>
      </c>
      <c r="B14" s="11">
        <f>IF(COUNTA(A14)=0,"",COUNTIFS(liste!$H$2:$H$32,"yanlış",liste!$I$2:$I$32,$A14)+COUNTIFS(liste!$H$2:$H$32,"yanlış",liste!$J$2:$J$32,$A14))</f>
        <v>1</v>
      </c>
      <c r="C14" s="12">
        <f>IF(COUNTA(A14)=0,"",COUNTIFS(liste!$H$2:$H$32,"doğru",liste!$I$2:$I$32,$A14)+COUNTIFS(liste!$H$2:$H$32,"doğru",liste!$J$2:$J$32,$A14))</f>
        <v>1</v>
      </c>
      <c r="D14" s="13">
        <f t="shared" si="0"/>
        <v>2</v>
      </c>
    </row>
    <row r="15" spans="1:4">
      <c r="A15" s="10" t="str">
        <f>IF(COUNTA(data!A14)=0,"",data!A14)</f>
        <v>oo</v>
      </c>
      <c r="B15" s="11">
        <f>IF(COUNTA(A15)=0,"",COUNTIFS(liste!$H$2:$H$32,"yanlış",liste!$I$2:$I$32,$A15)+COUNTIFS(liste!$H$2:$H$32,"yanlış",liste!$J$2:$J$32,$A15))</f>
        <v>0</v>
      </c>
      <c r="C15" s="12">
        <f>IF(COUNTA(A15)=0,"",COUNTIFS(liste!$H$2:$H$32,"doğru",liste!$I$2:$I$32,$A15)+COUNTIFS(liste!$H$2:$H$32,"doğru",liste!$J$2:$J$32,$A15))</f>
        <v>1</v>
      </c>
      <c r="D15" s="13">
        <f t="shared" ref="D15:D20" si="1">IF(COUNTA(A15)=0,"",B15+C15)</f>
        <v>1</v>
      </c>
    </row>
    <row r="16" spans="1:4">
      <c r="A16" s="10" t="str">
        <f>IF(COUNTA(data!A15)=0,"",data!A15)</f>
        <v>x</v>
      </c>
      <c r="B16" s="11">
        <f>IF(COUNTA(A16)=0,"",COUNTIFS(liste!$H$2:$H$32,"yanlış",liste!$I$2:$I$32,$A16)+COUNTIFS(liste!$H$2:$H$32,"yanlış",liste!$J$2:$J$32,$A16))</f>
        <v>0</v>
      </c>
      <c r="C16" s="12">
        <f>IF(COUNTA(A16)=0,"",COUNTIFS(liste!$H$2:$H$32,"doğru",liste!$I$2:$I$32,$A16)+COUNTIFS(liste!$H$2:$H$32,"doğru",liste!$J$2:$J$32,$A16))</f>
        <v>0</v>
      </c>
      <c r="D16" s="13">
        <f t="shared" si="1"/>
        <v>0</v>
      </c>
    </row>
    <row r="17" spans="1:4">
      <c r="A17" s="10" t="str">
        <f>IF(COUNTA(data!A16)=0,"",data!A16)</f>
        <v>x</v>
      </c>
      <c r="B17" s="11">
        <f>IF(COUNTA(A17)=0,"",COUNTIFS(liste!$H$2:$H$32,"yanlış",liste!$I$2:$I$32,$A17)+COUNTIFS(liste!$H$2:$H$32,"yanlış",liste!$J$2:$J$32,$A17))</f>
        <v>0</v>
      </c>
      <c r="C17" s="12">
        <f>IF(COUNTA(A17)=0,"",COUNTIFS(liste!$H$2:$H$32,"doğru",liste!$I$2:$I$32,$A17)+COUNTIFS(liste!$H$2:$H$32,"doğru",liste!$J$2:$J$32,$A17))</f>
        <v>0</v>
      </c>
      <c r="D17" s="13">
        <f t="shared" si="1"/>
        <v>0</v>
      </c>
    </row>
    <row r="18" spans="1:4">
      <c r="A18" s="10" t="str">
        <f>IF(COUNTA(data!A17)=0,"",data!A17)</f>
        <v>x</v>
      </c>
      <c r="B18" s="11">
        <f>IF(COUNTA(A18)=0,"",COUNTIFS(liste!$H$2:$H$32,"yanlış",liste!$I$2:$I$32,$A18)+COUNTIFS(liste!$H$2:$H$32,"yanlış",liste!$J$2:$J$32,$A18))</f>
        <v>0</v>
      </c>
      <c r="C18" s="12">
        <f>IF(COUNTA(A18)=0,"",COUNTIFS(liste!$H$2:$H$32,"doğru",liste!$I$2:$I$32,$A18)+COUNTIFS(liste!$H$2:$H$32,"doğru",liste!$J$2:$J$32,$A18))</f>
        <v>0</v>
      </c>
      <c r="D18" s="13">
        <f t="shared" si="1"/>
        <v>0</v>
      </c>
    </row>
    <row r="19" spans="1:4">
      <c r="A19" s="10" t="str">
        <f>IF(COUNTA(data!A18)=0,"",data!A18)</f>
        <v>x</v>
      </c>
      <c r="B19" s="11">
        <f>IF(COUNTA(A19)=0,"",COUNTIFS(liste!$H$2:$H$32,"yanlış",liste!$I$2:$I$32,$A19)+COUNTIFS(liste!$H$2:$H$32,"yanlış",liste!$J$2:$J$32,$A19))</f>
        <v>0</v>
      </c>
      <c r="C19" s="12">
        <f>IF(COUNTA(A19)=0,"",COUNTIFS(liste!$H$2:$H$32,"doğru",liste!$I$2:$I$32,$A19)+COUNTIFS(liste!$H$2:$H$32,"doğru",liste!$J$2:$J$32,$A19))</f>
        <v>0</v>
      </c>
      <c r="D19" s="13">
        <f t="shared" si="1"/>
        <v>0</v>
      </c>
    </row>
    <row r="20" spans="1:4">
      <c r="A20" s="10" t="str">
        <f>IF(COUNTA(data!A19)=0,"",data!A19)</f>
        <v>x</v>
      </c>
      <c r="B20" s="11">
        <f>IF(COUNTA(A20)=0,"",COUNTIFS(liste!$H$2:$H$32,"yanlış",liste!$I$2:$I$32,$A20)+COUNTIFS(liste!$H$2:$H$32,"yanlış",liste!$J$2:$J$32,$A20))</f>
        <v>0</v>
      </c>
      <c r="C20" s="12">
        <f>IF(COUNTA(A20)=0,"",COUNTIFS(liste!$H$2:$H$32,"doğru",liste!$I$2:$I$32,$A20)+COUNTIFS(liste!$H$2:$H$32,"doğru",liste!$J$2:$J$32,$A20))</f>
        <v>0</v>
      </c>
      <c r="D20" s="13">
        <f t="shared" si="1"/>
        <v>0</v>
      </c>
    </row>
    <row r="21" spans="1:4">
      <c r="A21" s="10" t="str">
        <f>IF(COUNTA(data!A20)=0,"",data!A20)</f>
        <v>x</v>
      </c>
      <c r="B21" s="11">
        <f>IF(COUNTA(A21)=0,"",COUNTIFS(liste!$H$2:$H$32,"yanlış",liste!$I$2:$I$32,$A21)+COUNTIFS(liste!$H$2:$H$32,"yanlış",liste!$J$2:$J$32,$A21))</f>
        <v>0</v>
      </c>
      <c r="C21" s="12">
        <f>IF(COUNTA(A21)=0,"",COUNTIFS(liste!$H$2:$H$32,"doğru",liste!$I$2:$I$32,$A21)+COUNTIFS(liste!$H$2:$H$32,"doğru",liste!$J$2:$J$32,$A21))</f>
        <v>0</v>
      </c>
      <c r="D21" s="13">
        <f t="shared" ref="D21" si="2">IF(COUNTA(A21)=0,"",B21+C21)</f>
        <v>0</v>
      </c>
    </row>
    <row r="22" spans="1:4">
      <c r="A22" s="10" t="str">
        <f>IF(COUNTA(data!A21)=0,"",data!A21)</f>
        <v>x</v>
      </c>
      <c r="B22" s="11">
        <f>IF(COUNTA(A22)=0,"",COUNTIFS(liste!$H$2:$H$32,"yanlış",liste!$I$2:$I$32,$A22)+COUNTIFS(liste!$H$2:$H$32,"yanlış",liste!$J$2:$J$32,$A22))</f>
        <v>0</v>
      </c>
      <c r="C22" s="12">
        <f>IF(COUNTA(A22)=0,"",COUNTIFS(liste!$H$2:$H$32,"doğru",liste!$I$2:$I$32,$A22)+COUNTIFS(liste!$H$2:$H$32,"doğru",liste!$J$2:$J$32,$A22))</f>
        <v>0</v>
      </c>
      <c r="D22" s="13">
        <f t="shared" ref="D22:D25" si="3">IF(COUNTA(A22)=0,"",B22+C22)</f>
        <v>0</v>
      </c>
    </row>
    <row r="23" spans="1:4">
      <c r="A23" s="10" t="str">
        <f>IF(COUNTA(data!A22)=0,"",data!A22)</f>
        <v>x</v>
      </c>
      <c r="B23" s="11">
        <f>IF(COUNTA(A23)=0,"",COUNTIFS(liste!$H$2:$H$32,"yanlış",liste!$I$2:$I$32,$A23)+COUNTIFS(liste!$H$2:$H$32,"yanlış",liste!$J$2:$J$32,$A23))</f>
        <v>0</v>
      </c>
      <c r="C23" s="12">
        <f>IF(COUNTA(A23)=0,"",COUNTIFS(liste!$H$2:$H$32,"doğru",liste!$I$2:$I$32,$A23)+COUNTIFS(liste!$H$2:$H$32,"doğru",liste!$J$2:$J$32,$A23))</f>
        <v>0</v>
      </c>
      <c r="D23" s="13">
        <f t="shared" si="3"/>
        <v>0</v>
      </c>
    </row>
    <row r="24" spans="1:4">
      <c r="A24" s="10" t="str">
        <f>IF(COUNTA(data!A23)=0,"",data!A23)</f>
        <v>x</v>
      </c>
      <c r="B24" s="11">
        <f>IF(COUNTA(A24)=0,"",COUNTIFS(liste!$H$2:$H$32,"yanlış",liste!$I$2:$I$32,$A24)+COUNTIFS(liste!$H$2:$H$32,"yanlış",liste!$J$2:$J$32,$A24))</f>
        <v>0</v>
      </c>
      <c r="C24" s="12">
        <f>IF(COUNTA(A24)=0,"",COUNTIFS(liste!$H$2:$H$32,"doğru",liste!$I$2:$I$32,$A24)+COUNTIFS(liste!$H$2:$H$32,"doğru",liste!$J$2:$J$32,$A24))</f>
        <v>0</v>
      </c>
      <c r="D24" s="13">
        <f t="shared" si="3"/>
        <v>0</v>
      </c>
    </row>
    <row r="25" spans="1:4">
      <c r="A25" s="10" t="str">
        <f>IF(COUNTA(data!A24)=0,"",data!A24)</f>
        <v>x</v>
      </c>
      <c r="B25" s="11">
        <f>IF(COUNTA(A25)=0,"",COUNTIFS(liste!$H$2:$H$32,"yanlış",liste!$I$2:$I$32,$A25)+COUNTIFS(liste!$H$2:$H$32,"yanlış",liste!$J$2:$J$32,$A25))</f>
        <v>0</v>
      </c>
      <c r="C25" s="12">
        <f>IF(COUNTA(A25)=0,"",COUNTIFS(liste!$H$2:$H$32,"doğru",liste!$I$2:$I$32,$A25)+COUNTIFS(liste!$H$2:$H$32,"doğru",liste!$J$2:$J$32,$A25))</f>
        <v>0</v>
      </c>
      <c r="D25" s="13">
        <f t="shared" si="3"/>
        <v>0</v>
      </c>
    </row>
    <row r="26" spans="1:4">
      <c r="A26" s="10" t="str">
        <f>IF(COUNTA(data!A25)=0,"",data!A25)</f>
        <v>x</v>
      </c>
      <c r="B26" s="11">
        <f>IF(COUNTA(A26)=0,"",COUNTIFS(liste!$H$2:$H$32,"yanlış",liste!$I$2:$I$32,$A26)+COUNTIFS(liste!$H$2:$H$32,"yanlış",liste!$J$2:$J$32,$A26))</f>
        <v>0</v>
      </c>
      <c r="C26" s="12">
        <f>IF(COUNTA(A26)=0,"",COUNTIFS(liste!$H$2:$H$32,"doğru",liste!$I$2:$I$32,$A26)+COUNTIFS(liste!$H$2:$H$32,"doğru",liste!$J$2:$J$32,$A26))</f>
        <v>0</v>
      </c>
      <c r="D26" s="13">
        <f t="shared" ref="D26:D31" si="4">IF(COUNTA(A26)=0,"",B26+C26)</f>
        <v>0</v>
      </c>
    </row>
    <row r="27" spans="1:4">
      <c r="A27" s="10" t="str">
        <f>IF(COUNTA(data!A26)=0,"",data!A26)</f>
        <v>x</v>
      </c>
      <c r="B27" s="11">
        <f>IF(COUNTA(A27)=0,"",COUNTIFS(liste!$H$2:$H$32,"yanlış",liste!$I$2:$I$32,$A27)+COUNTIFS(liste!$H$2:$H$32,"yanlış",liste!$J$2:$J$32,$A27))</f>
        <v>0</v>
      </c>
      <c r="C27" s="12">
        <f>IF(COUNTA(A27)=0,"",COUNTIFS(liste!$H$2:$H$32,"doğru",liste!$I$2:$I$32,$A27)+COUNTIFS(liste!$H$2:$H$32,"doğru",liste!$J$2:$J$32,$A27))</f>
        <v>0</v>
      </c>
      <c r="D27" s="13">
        <f t="shared" si="4"/>
        <v>0</v>
      </c>
    </row>
    <row r="28" spans="1:4">
      <c r="A28" s="10" t="str">
        <f>IF(COUNTA(data!A27)=0,"",data!A27)</f>
        <v>x</v>
      </c>
      <c r="B28" s="11">
        <f>IF(COUNTA(A28)=0,"",COUNTIFS(liste!$H$2:$H$32,"yanlış",liste!$I$2:$I$32,$A28)+COUNTIFS(liste!$H$2:$H$32,"yanlış",liste!$J$2:$J$32,$A28))</f>
        <v>0</v>
      </c>
      <c r="C28" s="12">
        <f>IF(COUNTA(A28)=0,"",COUNTIFS(liste!$H$2:$H$32,"doğru",liste!$I$2:$I$32,$A28)+COUNTIFS(liste!$H$2:$H$32,"doğru",liste!$J$2:$J$32,$A28))</f>
        <v>0</v>
      </c>
      <c r="D28" s="13">
        <f t="shared" si="4"/>
        <v>0</v>
      </c>
    </row>
    <row r="29" spans="1:4">
      <c r="A29" s="10" t="str">
        <f>IF(COUNTA(data!A28)=0,"",data!A28)</f>
        <v>x</v>
      </c>
      <c r="B29" s="11">
        <f>IF(COUNTA(A29)=0,"",COUNTIFS(liste!$H$2:$H$32,"yanlış",liste!$I$2:$I$32,$A29)+COUNTIFS(liste!$H$2:$H$32,"yanlış",liste!$J$2:$J$32,$A29))</f>
        <v>0</v>
      </c>
      <c r="C29" s="12">
        <f>IF(COUNTA(A29)=0,"",COUNTIFS(liste!$H$2:$H$32,"doğru",liste!$I$2:$I$32,$A29)+COUNTIFS(liste!$H$2:$H$32,"doğru",liste!$J$2:$J$32,$A29))</f>
        <v>0</v>
      </c>
      <c r="D29" s="13">
        <f t="shared" si="4"/>
        <v>0</v>
      </c>
    </row>
    <row r="30" spans="1:4">
      <c r="A30" s="10" t="str">
        <f>IF(COUNTA(data!A29)=0,"",data!A29)</f>
        <v>x</v>
      </c>
      <c r="B30" s="11">
        <f>IF(COUNTA(A30)=0,"",COUNTIFS(liste!$H$2:$H$32,"yanlış",liste!$I$2:$I$32,$A30)+COUNTIFS(liste!$H$2:$H$32,"yanlış",liste!$J$2:$J$32,$A30))</f>
        <v>0</v>
      </c>
      <c r="C30" s="12">
        <f>IF(COUNTA(A30)=0,"",COUNTIFS(liste!$H$2:$H$32,"doğru",liste!$I$2:$I$32,$A30)+COUNTIFS(liste!$H$2:$H$32,"doğru",liste!$J$2:$J$32,$A30))</f>
        <v>0</v>
      </c>
      <c r="D30" s="13">
        <f t="shared" si="4"/>
        <v>0</v>
      </c>
    </row>
    <row r="31" spans="1:4">
      <c r="A31" s="10" t="str">
        <f>IF(COUNTA(data!A30)=0,"",data!A30)</f>
        <v>x</v>
      </c>
      <c r="B31" s="11">
        <f>IF(COUNTA(A31)=0,"",COUNTIFS(liste!$H$2:$H$32,"yanlış",liste!$I$2:$I$32,$A31)+COUNTIFS(liste!$H$2:$H$32,"yanlış",liste!$J$2:$J$32,$A31))</f>
        <v>0</v>
      </c>
      <c r="C31" s="12">
        <f>IF(COUNTA(A31)=0,"",COUNTIFS(liste!$H$2:$H$32,"doğru",liste!$I$2:$I$32,$A31)+COUNTIFS(liste!$H$2:$H$32,"doğru",liste!$J$2:$J$32,$A31))</f>
        <v>0</v>
      </c>
      <c r="D31" s="13">
        <f t="shared" si="4"/>
        <v>0</v>
      </c>
    </row>
    <row r="32" spans="1:4" ht="29.25" customHeight="1">
      <c r="A32" s="14" t="str">
        <f>IF((2*COUNTIF(liste!E2:E32,"doğru"))=SUM(D2:D31),"DOĞRU","KONTROL")</f>
        <v>KONTROL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4"/>
  <sheetViews>
    <sheetView tabSelected="1" topLeftCell="A2" zoomScaleNormal="100" workbookViewId="0">
      <selection activeCell="U7" sqref="U7"/>
    </sheetView>
  </sheetViews>
  <sheetFormatPr defaultRowHeight="15"/>
  <cols>
    <col min="1" max="1" width="5" bestFit="1" customWidth="1"/>
    <col min="2" max="2" width="12.140625" customWidth="1"/>
    <col min="3" max="3" width="27.42578125" customWidth="1"/>
    <col min="4" max="34" width="3.7109375" customWidth="1"/>
  </cols>
  <sheetData>
    <row r="1" spans="1:35" ht="118.5" hidden="1" customHeight="1">
      <c r="D1" s="23" t="str">
        <f>liste!$B2</f>
        <v>Pazar</v>
      </c>
      <c r="E1" s="23" t="str">
        <f>liste!$B3</f>
        <v>Pazartesi</v>
      </c>
      <c r="F1" s="23" t="str">
        <f>liste!$B4</f>
        <v>Salı</v>
      </c>
      <c r="G1" s="23" t="str">
        <f>liste!$B5</f>
        <v>Çarşamba</v>
      </c>
      <c r="H1" s="23" t="str">
        <f>liste!$B6</f>
        <v>Perşembe</v>
      </c>
      <c r="I1" s="23" t="str">
        <f>liste!$B7</f>
        <v>Cuma</v>
      </c>
      <c r="J1" s="23" t="str">
        <f>liste!$B8</f>
        <v>Cumartesi</v>
      </c>
      <c r="K1" s="23" t="str">
        <f>liste!$B9</f>
        <v>Pazar</v>
      </c>
      <c r="L1" s="23" t="str">
        <f>liste!$B10</f>
        <v>Pazartesi</v>
      </c>
      <c r="M1" s="23" t="str">
        <f>liste!$B11</f>
        <v>Salı</v>
      </c>
      <c r="N1" s="23" t="str">
        <f>liste!$B12</f>
        <v>Çarşamba</v>
      </c>
      <c r="O1" s="23" t="str">
        <f>liste!$B13</f>
        <v>Perşembe</v>
      </c>
      <c r="P1" s="23" t="str">
        <f>liste!$B14</f>
        <v>Cuma</v>
      </c>
      <c r="Q1" s="23" t="str">
        <f>liste!$B15</f>
        <v>Cumartesi</v>
      </c>
      <c r="R1" s="23" t="str">
        <f>liste!$B16</f>
        <v>Pazar</v>
      </c>
      <c r="S1" s="23" t="str">
        <f>liste!$B17</f>
        <v>Pazartesi</v>
      </c>
      <c r="T1" s="23" t="str">
        <f>liste!$B18</f>
        <v>Salı</v>
      </c>
      <c r="U1" s="23" t="str">
        <f>liste!$B19</f>
        <v>Çarşamba</v>
      </c>
      <c r="V1" s="23" t="str">
        <f>liste!$B20</f>
        <v>Perşembe</v>
      </c>
      <c r="W1" s="23" t="str">
        <f>liste!$B21</f>
        <v>Cuma</v>
      </c>
      <c r="X1" s="23" t="str">
        <f>liste!$B22</f>
        <v>Cumartesi</v>
      </c>
      <c r="Y1" s="23" t="str">
        <f>liste!$B23</f>
        <v>Pazar</v>
      </c>
      <c r="Z1" s="23" t="str">
        <f>liste!$B24</f>
        <v>Pazartesi</v>
      </c>
      <c r="AA1" s="23" t="str">
        <f>liste!$B25</f>
        <v>Salı</v>
      </c>
      <c r="AB1" s="23" t="str">
        <f>liste!$B26</f>
        <v>Çarşamba</v>
      </c>
      <c r="AC1" s="23" t="str">
        <f>liste!$B27</f>
        <v>Perşembe</v>
      </c>
      <c r="AD1" s="23" t="str">
        <f>liste!$B28</f>
        <v>Cuma</v>
      </c>
      <c r="AE1" s="23" t="str">
        <f>liste!$B29</f>
        <v>Cumartesi</v>
      </c>
      <c r="AF1" s="23" t="str">
        <f>liste!$B30</f>
        <v>Pazar</v>
      </c>
      <c r="AG1" s="23" t="str">
        <f>liste!$B31</f>
        <v>Pazartesi</v>
      </c>
      <c r="AH1" s="23" t="str">
        <f>liste!$B32</f>
        <v>Salı</v>
      </c>
    </row>
    <row r="2" spans="1:35" ht="123" customHeight="1">
      <c r="A2" s="10" t="s">
        <v>39</v>
      </c>
      <c r="B2" s="10" t="s">
        <v>36</v>
      </c>
      <c r="C2" s="10" t="s">
        <v>37</v>
      </c>
      <c r="D2" s="22" t="str">
        <f>TEXT(liste!$A2,"gg.aa.yyyy gggg")</f>
        <v>01.12.2019 Pazar</v>
      </c>
      <c r="E2" s="22" t="str">
        <f>TEXT(liste!$A3,"gg.aa.yyyy gggg")</f>
        <v>02.12.2019 Pazartesi</v>
      </c>
      <c r="F2" s="22" t="str">
        <f>TEXT(liste!$A4,"gg.aa.yyyy gggg")</f>
        <v>03.12.2019 Salı</v>
      </c>
      <c r="G2" s="22" t="str">
        <f>TEXT(liste!$A5,"gg.aa.yyyy gggg")</f>
        <v>04.12.2019 Çarşamba</v>
      </c>
      <c r="H2" s="22" t="str">
        <f>TEXT(liste!$A6,"gg.aa.yyyy gggg")</f>
        <v>05.12.2019 Perşembe</v>
      </c>
      <c r="I2" s="22" t="str">
        <f>TEXT(liste!$A7,"gg.aa.yyyy gggg")</f>
        <v>06.12.2019 Cuma</v>
      </c>
      <c r="J2" s="22" t="str">
        <f>TEXT(liste!$A8,"gg.aa.yyyy gggg")</f>
        <v>07.12.2019 Cumartesi</v>
      </c>
      <c r="K2" s="22" t="str">
        <f>TEXT(liste!$A9,"gg.aa.yyyy gggg")</f>
        <v>08.12.2019 Pazar</v>
      </c>
      <c r="L2" s="22" t="str">
        <f>TEXT(liste!$A10,"gg.aa.yyyy gggg")</f>
        <v>09.12.2019 Pazartesi</v>
      </c>
      <c r="M2" s="22" t="str">
        <f>TEXT(liste!$A11,"gg.aa.yyyy gggg")</f>
        <v>10.12.2019 Salı</v>
      </c>
      <c r="N2" s="22" t="str">
        <f>TEXT(liste!$A12,"gg.aa.yyyy gggg")</f>
        <v>11.12.2019 Çarşamba</v>
      </c>
      <c r="O2" s="22" t="str">
        <f>TEXT(liste!$A13,"gg.aa.yyyy gggg")</f>
        <v>12.12.2019 Perşembe</v>
      </c>
      <c r="P2" s="22" t="str">
        <f>TEXT(liste!$A14,"gg.aa.yyyy gggg")</f>
        <v>13.12.2019 Cuma</v>
      </c>
      <c r="Q2" s="22" t="str">
        <f>TEXT(liste!$A15,"gg.aa.yyyy gggg")</f>
        <v>14.12.2019 Cumartesi</v>
      </c>
      <c r="R2" s="22" t="str">
        <f>TEXT(liste!$A16,"gg.aa.yyyy gggg")</f>
        <v>15.12.2019 Pazar</v>
      </c>
      <c r="S2" s="22" t="str">
        <f>TEXT(liste!$A17,"gg.aa.yyyy gggg")</f>
        <v>16.12.2019 Pazartesi</v>
      </c>
      <c r="T2" s="22" t="str">
        <f>TEXT(liste!$A18,"gg.aa.yyyy gggg")</f>
        <v>17.12.2019 Salı</v>
      </c>
      <c r="U2" s="22" t="str">
        <f>TEXT(liste!$A19,"gg.aa.yyyy gggg")</f>
        <v>18.12.2019 Çarşamba</v>
      </c>
      <c r="V2" s="22" t="str">
        <f>TEXT(liste!$A20,"gg.aa.yyyy gggg")</f>
        <v>19.12.2019 Perşembe</v>
      </c>
      <c r="W2" s="22" t="str">
        <f>TEXT(liste!$A21,"gg.aa.yyyy gggg")</f>
        <v>20.12.2019 Cuma</v>
      </c>
      <c r="X2" s="22" t="str">
        <f>TEXT(liste!$A22,"gg.aa.yyyy gggg")</f>
        <v>21.12.2019 Cumartesi</v>
      </c>
      <c r="Y2" s="22" t="str">
        <f>TEXT(liste!$A23,"gg.aa.yyyy gggg")</f>
        <v>22.12.2019 Pazar</v>
      </c>
      <c r="Z2" s="22" t="str">
        <f>TEXT(liste!$A24,"gg.aa.yyyy gggg")</f>
        <v>23.12.2019 Pazartesi</v>
      </c>
      <c r="AA2" s="22" t="str">
        <f>TEXT(liste!$A25,"gg.aa.yyyy gggg")</f>
        <v>24.12.2019 Salı</v>
      </c>
      <c r="AB2" s="22" t="str">
        <f>TEXT(liste!$A26,"gg.aa.yyyy gggg")</f>
        <v>25.12.2019 Çarşamba</v>
      </c>
      <c r="AC2" s="22" t="str">
        <f>TEXT(liste!$A27,"gg.aa.yyyy gggg")</f>
        <v>26.12.2019 Perşembe</v>
      </c>
      <c r="AD2" s="22" t="str">
        <f>TEXT(liste!$A28,"gg.aa.yyyy gggg")</f>
        <v>27.12.2019 Cuma</v>
      </c>
      <c r="AE2" s="22" t="str">
        <f>TEXT(liste!$A29,"gg.aa.yyyy gggg")</f>
        <v>28.12.2019 Cumartesi</v>
      </c>
      <c r="AF2" s="22" t="str">
        <f>TEXT(liste!$A30,"gg.aa.yyyy gggg")</f>
        <v>29.12.2019 Pazar</v>
      </c>
      <c r="AG2" s="22" t="str">
        <f>TEXT(liste!$A31,"gg.aa.yyyy gggg")</f>
        <v>30.12.2019 Pazartesi</v>
      </c>
      <c r="AH2" s="22" t="str">
        <f>TEXT(liste!$A32,"gg.aa.yyyy gggg")</f>
        <v>31.12.2019 Salı</v>
      </c>
      <c r="AI2" s="24" t="s">
        <v>38</v>
      </c>
    </row>
    <row r="3" spans="1:35">
      <c r="A3" s="10">
        <v>1</v>
      </c>
      <c r="B3" s="11">
        <v>11122233344</v>
      </c>
      <c r="C3" s="10" t="str">
        <f>IF(data!A1=0,"",data!A1)</f>
        <v>aa</v>
      </c>
      <c r="D3" s="27">
        <f>IF(COUNTIF(liste!$C$2:$D$2,"="&amp;$C3)=0,"",COUNTIF(liste!$C$2:$D$2,"="&amp;$C3)*7)</f>
        <v>7</v>
      </c>
      <c r="E3" s="27">
        <f>IF(COUNTIF(liste!$C$3:$D$3,"="&amp;$C3)=0,"",COUNTIF(liste!$C$3:$D$3,"="&amp;$C3)*7)</f>
        <v>7</v>
      </c>
      <c r="F3" s="27" t="str">
        <f>IF(COUNTIF(liste!$C$4:$D$4,"="&amp;$C3)=0,"",COUNTIF(liste!$C$4:$D$4,"="&amp;$C3)*7)</f>
        <v/>
      </c>
      <c r="G3" s="27" t="str">
        <f>IF(COUNTIF(liste!$C$5:$D$5,"="&amp;$C3)=0,"",COUNTIF(liste!$C$5:$D$5,"="&amp;$C3)*7)</f>
        <v/>
      </c>
      <c r="H3" s="27" t="str">
        <f>IF(COUNTIF(liste!$C$6:$D$6,"="&amp;$C3)=0,"",COUNTIF(liste!$C$6:$D$6,"="&amp;$C3)*7)</f>
        <v/>
      </c>
      <c r="I3" s="27">
        <f>IF(COUNTIF(liste!$C$7:$D$7,"="&amp;$C3)=0,"",COUNTIF(liste!$C$7:$D$7,"="&amp;$C3)*7)</f>
        <v>7</v>
      </c>
      <c r="J3" s="27" t="str">
        <f>IF(COUNTIF(liste!$C$8:$D$8,"="&amp;$C3)=0,"",COUNTIF(liste!$C$8:$D$8,"="&amp;$C3)*7)</f>
        <v/>
      </c>
      <c r="K3" s="27" t="str">
        <f>IF(COUNTIF(liste!$C$9:$D$9,"="&amp;$C3)=0,"",COUNTIF(liste!$C$9:$D$9,"="&amp;$C3)*7)</f>
        <v/>
      </c>
      <c r="L3" s="27" t="str">
        <f>IF(COUNTIF(liste!$C$10:$D$10,"="&amp;$C3)=0,"",COUNTIF(liste!$C$10:$D$10,"="&amp;$C3)*7)</f>
        <v/>
      </c>
      <c r="M3" s="27">
        <f>IF(COUNTIF(liste!$C$11:$D$11,"="&amp;$C3)=0,"",COUNTIF(liste!$C$11:$D$11,"="&amp;$C3)*7)</f>
        <v>7</v>
      </c>
      <c r="N3" s="27" t="str">
        <f>IF(COUNTIF(liste!$C$12:$D$12,"="&amp;$C3)=0,"",COUNTIF(liste!$C$12:$D$12,"="&amp;$C3)*7)</f>
        <v/>
      </c>
      <c r="O3" s="27" t="str">
        <f>IF(COUNTIF(liste!$C$13:$D$13,"="&amp;$C3)=0,"",COUNTIF(liste!$C$13:$D$13,"="&amp;$C3)*7)</f>
        <v/>
      </c>
      <c r="P3" s="27" t="str">
        <f>IF(COUNTIF(liste!$C$14:$D$14,"="&amp;$C3)=0,"",COUNTIF(liste!$C$14:$D$14,"="&amp;$C3)*7)</f>
        <v/>
      </c>
      <c r="Q3" s="27">
        <f>IF(COUNTIF(liste!$C$15:$D$15,"="&amp;$C3)=0,"",COUNTIF(liste!$C$15:$D$15,"="&amp;$C3)*7)</f>
        <v>7</v>
      </c>
      <c r="R3" s="27">
        <f>IF(COUNTIF(liste!$C$16:$D$16,"="&amp;$C3)=0,"",COUNTIF(liste!$C$16:$D$16,"="&amp;$C3)*7)</f>
        <v>7</v>
      </c>
      <c r="S3" s="27" t="str">
        <f>IF(COUNTIF(liste!$C$17:$D$17,"="&amp;$C3)=0,"",COUNTIF(liste!$C$17:$D$17,"="&amp;$C3)*7)</f>
        <v/>
      </c>
      <c r="T3" s="27" t="str">
        <f>IF(COUNTIF(liste!$C$18:$D$18,"="&amp;$C3)=0,"",COUNTIF(liste!$C$18:$D$18,"="&amp;$C3)*7)</f>
        <v/>
      </c>
      <c r="U3" s="27" t="str">
        <f>IF(COUNTIF(liste!$C$19:$D$19,"="&amp;$C3)=0,"",COUNTIF(liste!$C$19:$D$19,"="&amp;$C3)*7)</f>
        <v/>
      </c>
      <c r="V3" s="27" t="str">
        <f>IF(COUNTIF(liste!$C$20:$D$20,"="&amp;$C3)=0,"",COUNTIF(liste!$C$20:$D$20,"="&amp;$C3)*7)</f>
        <v/>
      </c>
      <c r="W3" s="27">
        <f>IF(COUNTIF(liste!$C$21:$D$21,"="&amp;$C3)=0,"",COUNTIF(liste!$C$21:$D$21,"="&amp;$C3)*7)</f>
        <v>7</v>
      </c>
      <c r="X3" s="27" t="str">
        <f>IF(COUNTIF(liste!$C$22:$D$22,"="&amp;$C3)=0,"",COUNTIF(liste!$C$22:$D$22,"="&amp;$C3)*7)</f>
        <v/>
      </c>
      <c r="Y3" s="27" t="str">
        <f>IF(COUNTIF(liste!$C$23:$D$23,"="&amp;$C3)=0,"",COUNTIF(liste!$C$23:$D$23,"="&amp;$C3)*7)</f>
        <v/>
      </c>
      <c r="Z3" s="27" t="str">
        <f>IF(COUNTIF(liste!$C$24:$D$24,"="&amp;$C3)=0,"",COUNTIF(liste!$C$24:$D$24,"="&amp;$C3)*7)</f>
        <v/>
      </c>
      <c r="AA3" s="27" t="str">
        <f>IF(COUNTIF(liste!$C$25:$D$25,"="&amp;$C3)=0,"",COUNTIF(liste!$C$25:$D$25,"="&amp;$C3)*7)</f>
        <v/>
      </c>
      <c r="AB3" s="27" t="str">
        <f>IF(COUNTIF(liste!$C$26:$D$26,"="&amp;$C3)=0,"",COUNTIF(liste!$C$26:$D$26,"="&amp;$C3)*7)</f>
        <v/>
      </c>
      <c r="AC3" s="27">
        <f>IF(COUNTIF(liste!$C$27:$D$27,"="&amp;$C3)=0,"",COUNTIF(liste!$C$27:$D$27,"="&amp;$C3)*7)</f>
        <v>7</v>
      </c>
      <c r="AD3" s="27" t="str">
        <f>IF(COUNTIF(liste!$C$28:$D$28,"="&amp;$C3)=0,"",COUNTIF(liste!$C$28:$D$28,"="&amp;$C3)*7)</f>
        <v/>
      </c>
      <c r="AE3" s="27" t="str">
        <f>IF(COUNTIF(liste!$C$29:$D$29,"="&amp;$C3)=0,"",COUNTIF(liste!$C$29:$D$29,"="&amp;$C3)*7)</f>
        <v/>
      </c>
      <c r="AF3" s="27" t="str">
        <f>IF(COUNTIF(liste!$C$30:$D$30,"="&amp;$C3)=0,"",COUNTIF(liste!$C$30:$D$30,"="&amp;$C3)*7)</f>
        <v/>
      </c>
      <c r="AG3" s="27" t="str">
        <f>IF(COUNTIF(liste!$C$31:$D$31,"="&amp;$C3)=0,"",COUNTIF(liste!$C$31:$D$31,"="&amp;$C3)*7)</f>
        <v/>
      </c>
      <c r="AH3" s="27" t="str">
        <f>IF(COUNTIF(liste!$C$32:$D$32,"="&amp;$C3)=0,"",COUNTIF(liste!$C$32:$D$32,"="&amp;$C3)*7)</f>
        <v/>
      </c>
      <c r="AI3" s="25">
        <f>IF(COUNTA(C3)=1,SUM(D3:AH3),"")</f>
        <v>56</v>
      </c>
    </row>
    <row r="4" spans="1:35">
      <c r="A4" s="10">
        <v>2</v>
      </c>
      <c r="B4" s="10"/>
      <c r="C4" s="10" t="str">
        <f>IF(data!A2=0,"",data!A2)</f>
        <v>bb</v>
      </c>
      <c r="D4" s="27" t="str">
        <f>IF(COUNTIF(liste!$C$2:$D$2,"="&amp;$C4)=0,"",COUNTIF(liste!$C$2:$D$2,"="&amp;$C4)*7)</f>
        <v/>
      </c>
      <c r="E4" s="27" t="str">
        <f>IF(COUNTIF(liste!$C$3:$D$3,"="&amp;$C4)=0,"",COUNTIF(liste!$C$3:$D$3,"="&amp;$C4)*7)</f>
        <v/>
      </c>
      <c r="F4" s="27" t="str">
        <f>IF(COUNTIF(liste!$C$4:$D$4,"="&amp;$C4)=0,"",COUNTIF(liste!$C$4:$D$4,"="&amp;$C4)*7)</f>
        <v/>
      </c>
      <c r="G4" s="27" t="str">
        <f>IF(COUNTIF(liste!$C$5:$D$5,"="&amp;$C4)=0,"",COUNTIF(liste!$C$5:$D$5,"="&amp;$C4)*7)</f>
        <v/>
      </c>
      <c r="H4" s="27" t="str">
        <f>IF(COUNTIF(liste!$C$6:$D$6,"="&amp;$C4)=0,"",COUNTIF(liste!$C$6:$D$6,"="&amp;$C4)*7)</f>
        <v/>
      </c>
      <c r="I4" s="27" t="str">
        <f>IF(COUNTIF(liste!$C$7:$D$7,"="&amp;$C4)=0,"",COUNTIF(liste!$C$7:$D$7,"="&amp;$C4)*7)</f>
        <v/>
      </c>
      <c r="J4" s="27" t="str">
        <f>IF(COUNTIF(liste!$C$8:$D$8,"="&amp;$C4)=0,"",COUNTIF(liste!$C$8:$D$8,"="&amp;$C4)*7)</f>
        <v/>
      </c>
      <c r="K4" s="27" t="str">
        <f>IF(COUNTIF(liste!$C$9:$D$9,"="&amp;$C4)=0,"",COUNTIF(liste!$C$9:$D$9,"="&amp;$C4)*7)</f>
        <v/>
      </c>
      <c r="L4" s="27" t="str">
        <f>IF(COUNTIF(liste!$C$10:$D$10,"="&amp;$C4)=0,"",COUNTIF(liste!$C$10:$D$10,"="&amp;$C4)*7)</f>
        <v/>
      </c>
      <c r="M4" s="27" t="str">
        <f>IF(COUNTIF(liste!$C$11:$D$11,"="&amp;$C4)=0,"",COUNTIF(liste!$C$11:$D$11,"="&amp;$C4)*7)</f>
        <v/>
      </c>
      <c r="N4" s="27" t="str">
        <f>IF(COUNTIF(liste!$C$12:$D$12,"="&amp;$C4)=0,"",COUNTIF(liste!$C$12:$D$12,"="&amp;$C4)*7)</f>
        <v/>
      </c>
      <c r="O4" s="27" t="str">
        <f>IF(COUNTIF(liste!$C$13:$D$13,"="&amp;$C4)=0,"",COUNTIF(liste!$C$13:$D$13,"="&amp;$C4)*7)</f>
        <v/>
      </c>
      <c r="P4" s="27" t="str">
        <f>IF(COUNTIF(liste!$C$14:$D$14,"="&amp;$C4)=0,"",COUNTIF(liste!$C$14:$D$14,"="&amp;$C4)*7)</f>
        <v/>
      </c>
      <c r="Q4" s="27" t="str">
        <f>IF(COUNTIF(liste!$C$15:$D$15,"="&amp;$C4)=0,"",COUNTIF(liste!$C$15:$D$15,"="&amp;$C4)*7)</f>
        <v/>
      </c>
      <c r="R4" s="27" t="str">
        <f>IF(COUNTIF(liste!$C$16:$D$16,"="&amp;$C4)=0,"",COUNTIF(liste!$C$16:$D$16,"="&amp;$C4)*7)</f>
        <v/>
      </c>
      <c r="S4" s="27" t="str">
        <f>IF(COUNTIF(liste!$C$17:$D$17,"="&amp;$C4)=0,"",COUNTIF(liste!$C$17:$D$17,"="&amp;$C4)*7)</f>
        <v/>
      </c>
      <c r="T4" s="27" t="str">
        <f>IF(COUNTIF(liste!$C$18:$D$18,"="&amp;$C4)=0,"",COUNTIF(liste!$C$18:$D$18,"="&amp;$C4)*7)</f>
        <v/>
      </c>
      <c r="U4" s="27" t="str">
        <f>IF(COUNTIF(liste!$C$19:$D$19,"="&amp;$C4)=0,"",COUNTIF(liste!$C$19:$D$19,"="&amp;$C4)*7)</f>
        <v/>
      </c>
      <c r="V4" s="27" t="str">
        <f>IF(COUNTIF(liste!$C$20:$D$20,"="&amp;$C4)=0,"",COUNTIF(liste!$C$20:$D$20,"="&amp;$C4)*7)</f>
        <v/>
      </c>
      <c r="W4" s="27" t="str">
        <f>IF(COUNTIF(liste!$C$21:$D$21,"="&amp;$C4)=0,"",COUNTIF(liste!$C$21:$D$21,"="&amp;$C4)*7)</f>
        <v/>
      </c>
      <c r="X4" s="27">
        <f>IF(COUNTIF(liste!$C$22:$D$22,"="&amp;$C4)=0,"",COUNTIF(liste!$C$22:$D$22,"="&amp;$C4)*7)</f>
        <v>7</v>
      </c>
      <c r="Y4" s="27" t="str">
        <f>IF(COUNTIF(liste!$C$23:$D$23,"="&amp;$C4)=0,"",COUNTIF(liste!$C$23:$D$23,"="&amp;$C4)*7)</f>
        <v/>
      </c>
      <c r="Z4" s="27" t="str">
        <f>IF(COUNTIF(liste!$C$24:$D$24,"="&amp;$C4)=0,"",COUNTIF(liste!$C$24:$D$24,"="&amp;$C4)*7)</f>
        <v/>
      </c>
      <c r="AA4" s="27" t="str">
        <f>IF(COUNTIF(liste!$C$25:$D$25,"="&amp;$C4)=0,"",COUNTIF(liste!$C$25:$D$25,"="&amp;$C4)*7)</f>
        <v/>
      </c>
      <c r="AB4" s="27" t="str">
        <f>IF(COUNTIF(liste!$C$26:$D$26,"="&amp;$C4)=0,"",COUNTIF(liste!$C$26:$D$26,"="&amp;$C4)*7)</f>
        <v/>
      </c>
      <c r="AC4" s="27" t="str">
        <f>IF(COUNTIF(liste!$C$27:$D$27,"="&amp;$C4)=0,"",COUNTIF(liste!$C$27:$D$27,"="&amp;$C4)*7)</f>
        <v/>
      </c>
      <c r="AD4" s="27">
        <f>IF(COUNTIF(liste!$C$28:$D$28,"="&amp;$C4)=0,"",COUNTIF(liste!$C$28:$D$28,"="&amp;$C4)*7)</f>
        <v>7</v>
      </c>
      <c r="AE4" s="27" t="str">
        <f>IF(COUNTIF(liste!$C$29:$D$29,"="&amp;$C4)=0,"",COUNTIF(liste!$C$29:$D$29,"="&amp;$C4)*7)</f>
        <v/>
      </c>
      <c r="AF4" s="27" t="str">
        <f>IF(COUNTIF(liste!$C$30:$D$30,"="&amp;$C4)=0,"",COUNTIF(liste!$C$30:$D$30,"="&amp;$C4)*7)</f>
        <v/>
      </c>
      <c r="AG4" s="27" t="str">
        <f>IF(COUNTIF(liste!$C$31:$D$31,"="&amp;$C4)=0,"",COUNTIF(liste!$C$31:$D$31,"="&amp;$C4)*7)</f>
        <v/>
      </c>
      <c r="AH4" s="27" t="str">
        <f>IF(COUNTIF(liste!$C$32:$D$32,"="&amp;$C4)=0,"",COUNTIF(liste!$C$32:$D$32,"="&amp;$C4)*7)</f>
        <v/>
      </c>
      <c r="AI4" s="25">
        <f t="shared" ref="AI4:AI22" si="0">IF(COUNTA(C4)=1,SUM(D4:AH4),"")</f>
        <v>14</v>
      </c>
    </row>
    <row r="5" spans="1:35">
      <c r="A5" s="10">
        <v>3</v>
      </c>
      <c r="B5" s="10"/>
      <c r="C5" s="10" t="str">
        <f>IF(data!A3=0,"",data!A3)</f>
        <v>cc</v>
      </c>
      <c r="D5" s="27" t="str">
        <f>IF(COUNTIF(liste!$C$2:$D$2,"="&amp;$C5)=0,"",COUNTIF(liste!$C$2:$D$2,"="&amp;$C5)*7)</f>
        <v/>
      </c>
      <c r="E5" s="27" t="str">
        <f>IF(COUNTIF(liste!$C$3:$D$3,"="&amp;$C5)=0,"",COUNTIF(liste!$C$3:$D$3,"="&amp;$C5)*7)</f>
        <v/>
      </c>
      <c r="F5" s="27">
        <f>IF(COUNTIF(liste!$C$4:$D$4,"="&amp;$C5)=0,"",COUNTIF(liste!$C$4:$D$4,"="&amp;$C5)*7)</f>
        <v>7</v>
      </c>
      <c r="G5" s="27" t="str">
        <f>IF(COUNTIF(liste!$C$5:$D$5,"="&amp;$C5)=0,"",COUNTIF(liste!$C$5:$D$5,"="&amp;$C5)*7)</f>
        <v/>
      </c>
      <c r="H5" s="27" t="str">
        <f>IF(COUNTIF(liste!$C$6:$D$6,"="&amp;$C5)=0,"",COUNTIF(liste!$C$6:$D$6,"="&amp;$C5)*7)</f>
        <v/>
      </c>
      <c r="I5" s="27" t="str">
        <f>IF(COUNTIF(liste!$C$7:$D$7,"="&amp;$C5)=0,"",COUNTIF(liste!$C$7:$D$7,"="&amp;$C5)*7)</f>
        <v/>
      </c>
      <c r="J5" s="27" t="str">
        <f>IF(COUNTIF(liste!$C$8:$D$8,"="&amp;$C5)=0,"",COUNTIF(liste!$C$8:$D$8,"="&amp;$C5)*7)</f>
        <v/>
      </c>
      <c r="K5" s="27" t="str">
        <f>IF(COUNTIF(liste!$C$9:$D$9,"="&amp;$C5)=0,"",COUNTIF(liste!$C$9:$D$9,"="&amp;$C5)*7)</f>
        <v/>
      </c>
      <c r="L5" s="27" t="str">
        <f>IF(COUNTIF(liste!$C$10:$D$10,"="&amp;$C5)=0,"",COUNTIF(liste!$C$10:$D$10,"="&amp;$C5)*7)</f>
        <v/>
      </c>
      <c r="M5" s="27" t="str">
        <f>IF(COUNTIF(liste!$C$11:$D$11,"="&amp;$C5)=0,"",COUNTIF(liste!$C$11:$D$11,"="&amp;$C5)*7)</f>
        <v/>
      </c>
      <c r="N5" s="27" t="str">
        <f>IF(COUNTIF(liste!$C$12:$D$12,"="&amp;$C5)=0,"",COUNTIF(liste!$C$12:$D$12,"="&amp;$C5)*7)</f>
        <v/>
      </c>
      <c r="O5" s="27" t="str">
        <f>IF(COUNTIF(liste!$C$13:$D$13,"="&amp;$C5)=0,"",COUNTIF(liste!$C$13:$D$13,"="&amp;$C5)*7)</f>
        <v/>
      </c>
      <c r="P5" s="27" t="str">
        <f>IF(COUNTIF(liste!$C$14:$D$14,"="&amp;$C5)=0,"",COUNTIF(liste!$C$14:$D$14,"="&amp;$C5)*7)</f>
        <v/>
      </c>
      <c r="Q5" s="27" t="str">
        <f>IF(COUNTIF(liste!$C$15:$D$15,"="&amp;$C5)=0,"",COUNTIF(liste!$C$15:$D$15,"="&amp;$C5)*7)</f>
        <v/>
      </c>
      <c r="R5" s="27" t="str">
        <f>IF(COUNTIF(liste!$C$16:$D$16,"="&amp;$C5)=0,"",COUNTIF(liste!$C$16:$D$16,"="&amp;$C5)*7)</f>
        <v/>
      </c>
      <c r="S5" s="27" t="str">
        <f>IF(COUNTIF(liste!$C$17:$D$17,"="&amp;$C5)=0,"",COUNTIF(liste!$C$17:$D$17,"="&amp;$C5)*7)</f>
        <v/>
      </c>
      <c r="T5" s="27" t="str">
        <f>IF(COUNTIF(liste!$C$18:$D$18,"="&amp;$C5)=0,"",COUNTIF(liste!$C$18:$D$18,"="&amp;$C5)*7)</f>
        <v/>
      </c>
      <c r="U5" s="27" t="str">
        <f>IF(COUNTIF(liste!$C$19:$D$19,"="&amp;$C5)=0,"",COUNTIF(liste!$C$19:$D$19,"="&amp;$C5)*7)</f>
        <v/>
      </c>
      <c r="V5" s="27" t="str">
        <f>IF(COUNTIF(liste!$C$20:$D$20,"="&amp;$C5)=0,"",COUNTIF(liste!$C$20:$D$20,"="&amp;$C5)*7)</f>
        <v/>
      </c>
      <c r="W5" s="27" t="str">
        <f>IF(COUNTIF(liste!$C$21:$D$21,"="&amp;$C5)=0,"",COUNTIF(liste!$C$21:$D$21,"="&amp;$C5)*7)</f>
        <v/>
      </c>
      <c r="X5" s="27" t="str">
        <f>IF(COUNTIF(liste!$C$22:$D$22,"="&amp;$C5)=0,"",COUNTIF(liste!$C$22:$D$22,"="&amp;$C5)*7)</f>
        <v/>
      </c>
      <c r="Y5" s="27">
        <f>IF(COUNTIF(liste!$C$23:$D$23,"="&amp;$C5)=0,"",COUNTIF(liste!$C$23:$D$23,"="&amp;$C5)*7)</f>
        <v>7</v>
      </c>
      <c r="Z5" s="27" t="str">
        <f>IF(COUNTIF(liste!$C$24:$D$24,"="&amp;$C5)=0,"",COUNTIF(liste!$C$24:$D$24,"="&amp;$C5)*7)</f>
        <v/>
      </c>
      <c r="AA5" s="27" t="str">
        <f>IF(COUNTIF(liste!$C$25:$D$25,"="&amp;$C5)=0,"",COUNTIF(liste!$C$25:$D$25,"="&amp;$C5)*7)</f>
        <v/>
      </c>
      <c r="AB5" s="27" t="str">
        <f>IF(COUNTIF(liste!$C$26:$D$26,"="&amp;$C5)=0,"",COUNTIF(liste!$C$26:$D$26,"="&amp;$C5)*7)</f>
        <v/>
      </c>
      <c r="AC5" s="27" t="str">
        <f>IF(COUNTIF(liste!$C$27:$D$27,"="&amp;$C5)=0,"",COUNTIF(liste!$C$27:$D$27,"="&amp;$C5)*7)</f>
        <v/>
      </c>
      <c r="AD5" s="27" t="str">
        <f>IF(COUNTIF(liste!$C$28:$D$28,"="&amp;$C5)=0,"",COUNTIF(liste!$C$28:$D$28,"="&amp;$C5)*7)</f>
        <v/>
      </c>
      <c r="AE5" s="27">
        <f>IF(COUNTIF(liste!$C$29:$D$29,"="&amp;$C5)=0,"",COUNTIF(liste!$C$29:$D$29,"="&amp;$C5)*7)</f>
        <v>7</v>
      </c>
      <c r="AF5" s="27" t="str">
        <f>IF(COUNTIF(liste!$C$30:$D$30,"="&amp;$C5)=0,"",COUNTIF(liste!$C$30:$D$30,"="&amp;$C5)*7)</f>
        <v/>
      </c>
      <c r="AG5" s="27" t="str">
        <f>IF(COUNTIF(liste!$C$31:$D$31,"="&amp;$C5)=0,"",COUNTIF(liste!$C$31:$D$31,"="&amp;$C5)*7)</f>
        <v/>
      </c>
      <c r="AH5" s="27" t="str">
        <f>IF(COUNTIF(liste!$C$32:$D$32,"="&amp;$C5)=0,"",COUNTIF(liste!$C$32:$D$32,"="&amp;$C5)*7)</f>
        <v/>
      </c>
      <c r="AI5" s="25">
        <f t="shared" si="0"/>
        <v>21</v>
      </c>
    </row>
    <row r="6" spans="1:35">
      <c r="A6" s="10">
        <v>4</v>
      </c>
      <c r="B6" s="10"/>
      <c r="C6" s="10" t="str">
        <f>IF(data!A4=0,"",data!A4)</f>
        <v>dd</v>
      </c>
      <c r="D6" s="27" t="str">
        <f>IF(COUNTIF(liste!$C$2:$D$2,"="&amp;$C6)=0,"",COUNTIF(liste!$C$2:$D$2,"="&amp;$C6)*7)</f>
        <v/>
      </c>
      <c r="E6" s="27" t="str">
        <f>IF(COUNTIF(liste!$C$3:$D$3,"="&amp;$C6)=0,"",COUNTIF(liste!$C$3:$D$3,"="&amp;$C6)*7)</f>
        <v/>
      </c>
      <c r="F6" s="27" t="str">
        <f>IF(COUNTIF(liste!$C$4:$D$4,"="&amp;$C6)=0,"",COUNTIF(liste!$C$4:$D$4,"="&amp;$C6)*7)</f>
        <v/>
      </c>
      <c r="G6" s="27">
        <f>IF(COUNTIF(liste!$C$5:$D$5,"="&amp;$C6)=0,"",COUNTIF(liste!$C$5:$D$5,"="&amp;$C6)*7)</f>
        <v>7</v>
      </c>
      <c r="H6" s="27" t="str">
        <f>IF(COUNTIF(liste!$C$6:$D$6,"="&amp;$C6)=0,"",COUNTIF(liste!$C$6:$D$6,"="&amp;$C6)*7)</f>
        <v/>
      </c>
      <c r="I6" s="27" t="str">
        <f>IF(COUNTIF(liste!$C$7:$D$7,"="&amp;$C6)=0,"",COUNTIF(liste!$C$7:$D$7,"="&amp;$C6)*7)</f>
        <v/>
      </c>
      <c r="J6" s="27" t="str">
        <f>IF(COUNTIF(liste!$C$8:$D$8,"="&amp;$C6)=0,"",COUNTIF(liste!$C$8:$D$8,"="&amp;$C6)*7)</f>
        <v/>
      </c>
      <c r="K6" s="27" t="str">
        <f>IF(COUNTIF(liste!$C$9:$D$9,"="&amp;$C6)=0,"",COUNTIF(liste!$C$9:$D$9,"="&amp;$C6)*7)</f>
        <v/>
      </c>
      <c r="L6" s="27" t="str">
        <f>IF(COUNTIF(liste!$C$10:$D$10,"="&amp;$C6)=0,"",COUNTIF(liste!$C$10:$D$10,"="&amp;$C6)*7)</f>
        <v/>
      </c>
      <c r="M6" s="27" t="str">
        <f>IF(COUNTIF(liste!$C$11:$D$11,"="&amp;$C6)=0,"",COUNTIF(liste!$C$11:$D$11,"="&amp;$C6)*7)</f>
        <v/>
      </c>
      <c r="N6" s="27" t="str">
        <f>IF(COUNTIF(liste!$C$12:$D$12,"="&amp;$C6)=0,"",COUNTIF(liste!$C$12:$D$12,"="&amp;$C6)*7)</f>
        <v/>
      </c>
      <c r="O6" s="27" t="str">
        <f>IF(COUNTIF(liste!$C$13:$D$13,"="&amp;$C6)=0,"",COUNTIF(liste!$C$13:$D$13,"="&amp;$C6)*7)</f>
        <v/>
      </c>
      <c r="P6" s="27" t="str">
        <f>IF(COUNTIF(liste!$C$14:$D$14,"="&amp;$C6)=0,"",COUNTIF(liste!$C$14:$D$14,"="&amp;$C6)*7)</f>
        <v/>
      </c>
      <c r="Q6" s="27" t="str">
        <f>IF(COUNTIF(liste!$C$15:$D$15,"="&amp;$C6)=0,"",COUNTIF(liste!$C$15:$D$15,"="&amp;$C6)*7)</f>
        <v/>
      </c>
      <c r="R6" s="27" t="str">
        <f>IF(COUNTIF(liste!$C$16:$D$16,"="&amp;$C6)=0,"",COUNTIF(liste!$C$16:$D$16,"="&amp;$C6)*7)</f>
        <v/>
      </c>
      <c r="S6" s="27" t="str">
        <f>IF(COUNTIF(liste!$C$17:$D$17,"="&amp;$C6)=0,"",COUNTIF(liste!$C$17:$D$17,"="&amp;$C6)*7)</f>
        <v/>
      </c>
      <c r="T6" s="27" t="str">
        <f>IF(COUNTIF(liste!$C$18:$D$18,"="&amp;$C6)=0,"",COUNTIF(liste!$C$18:$D$18,"="&amp;$C6)*7)</f>
        <v/>
      </c>
      <c r="U6" s="27" t="str">
        <f>IF(COUNTIF(liste!$C$19:$D$19,"="&amp;$C6)=0,"",COUNTIF(liste!$C$19:$D$19,"="&amp;$C6)*7)</f>
        <v/>
      </c>
      <c r="V6" s="27" t="str">
        <f>IF(COUNTIF(liste!$C$20:$D$20,"="&amp;$C6)=0,"",COUNTIF(liste!$C$20:$D$20,"="&amp;$C6)*7)</f>
        <v/>
      </c>
      <c r="W6" s="27" t="str">
        <f>IF(COUNTIF(liste!$C$21:$D$21,"="&amp;$C6)=0,"",COUNTIF(liste!$C$21:$D$21,"="&amp;$C6)*7)</f>
        <v/>
      </c>
      <c r="X6" s="27" t="str">
        <f>IF(COUNTIF(liste!$C$22:$D$22,"="&amp;$C6)=0,"",COUNTIF(liste!$C$22:$D$22,"="&amp;$C6)*7)</f>
        <v/>
      </c>
      <c r="Y6" s="27" t="str">
        <f>IF(COUNTIF(liste!$C$23:$D$23,"="&amp;$C6)=0,"",COUNTIF(liste!$C$23:$D$23,"="&amp;$C6)*7)</f>
        <v/>
      </c>
      <c r="Z6" s="27">
        <f>IF(COUNTIF(liste!$C$24:$D$24,"="&amp;$C6)=0,"",COUNTIF(liste!$C$24:$D$24,"="&amp;$C6)*7)</f>
        <v>7</v>
      </c>
      <c r="AA6" s="27" t="str">
        <f>IF(COUNTIF(liste!$C$25:$D$25,"="&amp;$C6)=0,"",COUNTIF(liste!$C$25:$D$25,"="&amp;$C6)*7)</f>
        <v/>
      </c>
      <c r="AB6" s="27" t="str">
        <f>IF(COUNTIF(liste!$C$26:$D$26,"="&amp;$C6)=0,"",COUNTIF(liste!$C$26:$D$26,"="&amp;$C6)*7)</f>
        <v/>
      </c>
      <c r="AC6" s="27" t="str">
        <f>IF(COUNTIF(liste!$C$27:$D$27,"="&amp;$C6)=0,"",COUNTIF(liste!$C$27:$D$27,"="&amp;$C6)*7)</f>
        <v/>
      </c>
      <c r="AD6" s="27" t="str">
        <f>IF(COUNTIF(liste!$C$28:$D$28,"="&amp;$C6)=0,"",COUNTIF(liste!$C$28:$D$28,"="&amp;$C6)*7)</f>
        <v/>
      </c>
      <c r="AE6" s="27" t="str">
        <f>IF(COUNTIF(liste!$C$29:$D$29,"="&amp;$C6)=0,"",COUNTIF(liste!$C$29:$D$29,"="&amp;$C6)*7)</f>
        <v/>
      </c>
      <c r="AF6" s="27">
        <f>IF(COUNTIF(liste!$C$30:$D$30,"="&amp;$C6)=0,"",COUNTIF(liste!$C$30:$D$30,"="&amp;$C6)*7)</f>
        <v>7</v>
      </c>
      <c r="AG6" s="27" t="str">
        <f>IF(COUNTIF(liste!$C$31:$D$31,"="&amp;$C6)=0,"",COUNTIF(liste!$C$31:$D$31,"="&amp;$C6)*7)</f>
        <v/>
      </c>
      <c r="AH6" s="27" t="str">
        <f>IF(COUNTIF(liste!$C$32:$D$32,"="&amp;$C6)=0,"",COUNTIF(liste!$C$32:$D$32,"="&amp;$C6)*7)</f>
        <v/>
      </c>
      <c r="AI6" s="25">
        <f t="shared" si="0"/>
        <v>21</v>
      </c>
    </row>
    <row r="7" spans="1:35">
      <c r="A7" s="10">
        <v>5</v>
      </c>
      <c r="B7" s="10"/>
      <c r="C7" s="10" t="str">
        <f>IF(data!A5=0,"",data!A5)</f>
        <v>ee</v>
      </c>
      <c r="D7" s="27" t="str">
        <f>IF(COUNTIF(liste!$C$2:$D$2,"="&amp;$C7)=0,"",COUNTIF(liste!$C$2:$D$2,"="&amp;$C7)*7)</f>
        <v/>
      </c>
      <c r="E7" s="27" t="str">
        <f>IF(COUNTIF(liste!$C$3:$D$3,"="&amp;$C7)=0,"",COUNTIF(liste!$C$3:$D$3,"="&amp;$C7)*7)</f>
        <v/>
      </c>
      <c r="F7" s="27" t="str">
        <f>IF(COUNTIF(liste!$C$4:$D$4,"="&amp;$C7)=0,"",COUNTIF(liste!$C$4:$D$4,"="&amp;$C7)*7)</f>
        <v/>
      </c>
      <c r="G7" s="27" t="str">
        <f>IF(COUNTIF(liste!$C$5:$D$5,"="&amp;$C7)=0,"",COUNTIF(liste!$C$5:$D$5,"="&amp;$C7)*7)</f>
        <v/>
      </c>
      <c r="H7" s="27">
        <f>IF(COUNTIF(liste!$C$6:$D$6,"="&amp;$C7)=0,"",COUNTIF(liste!$C$6:$D$6,"="&amp;$C7)*7)</f>
        <v>7</v>
      </c>
      <c r="I7" s="27" t="str">
        <f>IF(COUNTIF(liste!$C$7:$D$7,"="&amp;$C7)=0,"",COUNTIF(liste!$C$7:$D$7,"="&amp;$C7)*7)</f>
        <v/>
      </c>
      <c r="J7" s="27" t="str">
        <f>IF(COUNTIF(liste!$C$8:$D$8,"="&amp;$C7)=0,"",COUNTIF(liste!$C$8:$D$8,"="&amp;$C7)*7)</f>
        <v/>
      </c>
      <c r="K7" s="27" t="str">
        <f>IF(COUNTIF(liste!$C$9:$D$9,"="&amp;$C7)=0,"",COUNTIF(liste!$C$9:$D$9,"="&amp;$C7)*7)</f>
        <v/>
      </c>
      <c r="L7" s="27" t="str">
        <f>IF(COUNTIF(liste!$C$10:$D$10,"="&amp;$C7)=0,"",COUNTIF(liste!$C$10:$D$10,"="&amp;$C7)*7)</f>
        <v/>
      </c>
      <c r="M7" s="27" t="str">
        <f>IF(COUNTIF(liste!$C$11:$D$11,"="&amp;$C7)=0,"",COUNTIF(liste!$C$11:$D$11,"="&amp;$C7)*7)</f>
        <v/>
      </c>
      <c r="N7" s="27" t="str">
        <f>IF(COUNTIF(liste!$C$12:$D$12,"="&amp;$C7)=0,"",COUNTIF(liste!$C$12:$D$12,"="&amp;$C7)*7)</f>
        <v/>
      </c>
      <c r="O7" s="27" t="str">
        <f>IF(COUNTIF(liste!$C$13:$D$13,"="&amp;$C7)=0,"",COUNTIF(liste!$C$13:$D$13,"="&amp;$C7)*7)</f>
        <v/>
      </c>
      <c r="P7" s="27" t="str">
        <f>IF(COUNTIF(liste!$C$14:$D$14,"="&amp;$C7)=0,"",COUNTIF(liste!$C$14:$D$14,"="&amp;$C7)*7)</f>
        <v/>
      </c>
      <c r="Q7" s="27" t="str">
        <f>IF(COUNTIF(liste!$C$15:$D$15,"="&amp;$C7)=0,"",COUNTIF(liste!$C$15:$D$15,"="&amp;$C7)*7)</f>
        <v/>
      </c>
      <c r="R7" s="27" t="str">
        <f>IF(COUNTIF(liste!$C$16:$D$16,"="&amp;$C7)=0,"",COUNTIF(liste!$C$16:$D$16,"="&amp;$C7)*7)</f>
        <v/>
      </c>
      <c r="S7" s="27" t="str">
        <f>IF(COUNTIF(liste!$C$17:$D$17,"="&amp;$C7)=0,"",COUNTIF(liste!$C$17:$D$17,"="&amp;$C7)*7)</f>
        <v/>
      </c>
      <c r="T7" s="27" t="str">
        <f>IF(COUNTIF(liste!$C$18:$D$18,"="&amp;$C7)=0,"",COUNTIF(liste!$C$18:$D$18,"="&amp;$C7)*7)</f>
        <v/>
      </c>
      <c r="U7" s="27" t="str">
        <f>IF(COUNTIF(liste!$C$19:$D$19,"="&amp;$C7)=0,"",COUNTIF(liste!$C$19:$D$19,"="&amp;$C7)*7)</f>
        <v/>
      </c>
      <c r="V7" s="27" t="str">
        <f>IF(COUNTIF(liste!$C$20:$D$20,"="&amp;$C7)=0,"",COUNTIF(liste!$C$20:$D$20,"="&amp;$C7)*7)</f>
        <v/>
      </c>
      <c r="W7" s="27" t="str">
        <f>IF(COUNTIF(liste!$C$21:$D$21,"="&amp;$C7)=0,"",COUNTIF(liste!$C$21:$D$21,"="&amp;$C7)*7)</f>
        <v/>
      </c>
      <c r="X7" s="27" t="str">
        <f>IF(COUNTIF(liste!$C$22:$D$22,"="&amp;$C7)=0,"",COUNTIF(liste!$C$22:$D$22,"="&amp;$C7)*7)</f>
        <v/>
      </c>
      <c r="Y7" s="27" t="str">
        <f>IF(COUNTIF(liste!$C$23:$D$23,"="&amp;$C7)=0,"",COUNTIF(liste!$C$23:$D$23,"="&amp;$C7)*7)</f>
        <v/>
      </c>
      <c r="Z7" s="27" t="str">
        <f>IF(COUNTIF(liste!$C$24:$D$24,"="&amp;$C7)=0,"",COUNTIF(liste!$C$24:$D$24,"="&amp;$C7)*7)</f>
        <v/>
      </c>
      <c r="AA7" s="27">
        <f>IF(COUNTIF(liste!$C$25:$D$25,"="&amp;$C7)=0,"",COUNTIF(liste!$C$25:$D$25,"="&amp;$C7)*7)</f>
        <v>7</v>
      </c>
      <c r="AB7" s="27" t="str">
        <f>IF(COUNTIF(liste!$C$26:$D$26,"="&amp;$C7)=0,"",COUNTIF(liste!$C$26:$D$26,"="&amp;$C7)*7)</f>
        <v/>
      </c>
      <c r="AC7" s="27" t="str">
        <f>IF(COUNTIF(liste!$C$27:$D$27,"="&amp;$C7)=0,"",COUNTIF(liste!$C$27:$D$27,"="&amp;$C7)*7)</f>
        <v/>
      </c>
      <c r="AD7" s="27" t="str">
        <f>IF(COUNTIF(liste!$C$28:$D$28,"="&amp;$C7)=0,"",COUNTIF(liste!$C$28:$D$28,"="&amp;$C7)*7)</f>
        <v/>
      </c>
      <c r="AE7" s="27" t="str">
        <f>IF(COUNTIF(liste!$C$29:$D$29,"="&amp;$C7)=0,"",COUNTIF(liste!$C$29:$D$29,"="&amp;$C7)*7)</f>
        <v/>
      </c>
      <c r="AF7" s="27" t="str">
        <f>IF(COUNTIF(liste!$C$30:$D$30,"="&amp;$C7)=0,"",COUNTIF(liste!$C$30:$D$30,"="&amp;$C7)*7)</f>
        <v/>
      </c>
      <c r="AG7" s="27">
        <f>IF(COUNTIF(liste!$C$31:$D$31,"="&amp;$C7)=0,"",COUNTIF(liste!$C$31:$D$31,"="&amp;$C7)*7)</f>
        <v>7</v>
      </c>
      <c r="AH7" s="27" t="str">
        <f>IF(COUNTIF(liste!$C$32:$D$32,"="&amp;$C7)=0,"",COUNTIF(liste!$C$32:$D$32,"="&amp;$C7)*7)</f>
        <v/>
      </c>
      <c r="AI7" s="25">
        <f t="shared" si="0"/>
        <v>21</v>
      </c>
    </row>
    <row r="8" spans="1:35">
      <c r="A8" s="10">
        <v>6</v>
      </c>
      <c r="B8" s="10"/>
      <c r="C8" s="10" t="str">
        <f>IF(data!A6=0,"",data!A6)</f>
        <v>ff</v>
      </c>
      <c r="D8" s="27">
        <f>IF(COUNTIF(liste!$C$2:$D$2,"="&amp;$C8)=0,"",COUNTIF(liste!$C$2:$D$2,"="&amp;$C8)*7)</f>
        <v>7</v>
      </c>
      <c r="E8" s="27" t="str">
        <f>IF(COUNTIF(liste!$C$3:$D$3,"="&amp;$C8)=0,"",COUNTIF(liste!$C$3:$D$3,"="&amp;$C8)*7)</f>
        <v/>
      </c>
      <c r="F8" s="27" t="str">
        <f>IF(COUNTIF(liste!$C$4:$D$4,"="&amp;$C8)=0,"",COUNTIF(liste!$C$4:$D$4,"="&amp;$C8)*7)</f>
        <v/>
      </c>
      <c r="G8" s="27" t="str">
        <f>IF(COUNTIF(liste!$C$5:$D$5,"="&amp;$C8)=0,"",COUNTIF(liste!$C$5:$D$5,"="&amp;$C8)*7)</f>
        <v/>
      </c>
      <c r="H8" s="27" t="str">
        <f>IF(COUNTIF(liste!$C$6:$D$6,"="&amp;$C8)=0,"",COUNTIF(liste!$C$6:$D$6,"="&amp;$C8)*7)</f>
        <v/>
      </c>
      <c r="I8" s="27" t="str">
        <f>IF(COUNTIF(liste!$C$7:$D$7,"="&amp;$C8)=0,"",COUNTIF(liste!$C$7:$D$7,"="&amp;$C8)*7)</f>
        <v/>
      </c>
      <c r="J8" s="27" t="str">
        <f>IF(COUNTIF(liste!$C$8:$D$8,"="&amp;$C8)=0,"",COUNTIF(liste!$C$8:$D$8,"="&amp;$C8)*7)</f>
        <v/>
      </c>
      <c r="K8" s="27" t="str">
        <f>IF(COUNTIF(liste!$C$9:$D$9,"="&amp;$C8)=0,"",COUNTIF(liste!$C$9:$D$9,"="&amp;$C8)*7)</f>
        <v/>
      </c>
      <c r="L8" s="27" t="str">
        <f>IF(COUNTIF(liste!$C$10:$D$10,"="&amp;$C8)=0,"",COUNTIF(liste!$C$10:$D$10,"="&amp;$C8)*7)</f>
        <v/>
      </c>
      <c r="M8" s="27" t="str">
        <f>IF(COUNTIF(liste!$C$11:$D$11,"="&amp;$C8)=0,"",COUNTIF(liste!$C$11:$D$11,"="&amp;$C8)*7)</f>
        <v/>
      </c>
      <c r="N8" s="27" t="str">
        <f>IF(COUNTIF(liste!$C$12:$D$12,"="&amp;$C8)=0,"",COUNTIF(liste!$C$12:$D$12,"="&amp;$C8)*7)</f>
        <v/>
      </c>
      <c r="O8" s="27" t="str">
        <f>IF(COUNTIF(liste!$C$13:$D$13,"="&amp;$C8)=0,"",COUNTIF(liste!$C$13:$D$13,"="&amp;$C8)*7)</f>
        <v/>
      </c>
      <c r="P8" s="27" t="str">
        <f>IF(COUNTIF(liste!$C$14:$D$14,"="&amp;$C8)=0,"",COUNTIF(liste!$C$14:$D$14,"="&amp;$C8)*7)</f>
        <v/>
      </c>
      <c r="Q8" s="27" t="str">
        <f>IF(COUNTIF(liste!$C$15:$D$15,"="&amp;$C8)=0,"",COUNTIF(liste!$C$15:$D$15,"="&amp;$C8)*7)</f>
        <v/>
      </c>
      <c r="R8" s="27" t="str">
        <f>IF(COUNTIF(liste!$C$16:$D$16,"="&amp;$C8)=0,"",COUNTIF(liste!$C$16:$D$16,"="&amp;$C8)*7)</f>
        <v/>
      </c>
      <c r="S8" s="27" t="str">
        <f>IF(COUNTIF(liste!$C$17:$D$17,"="&amp;$C8)=0,"",COUNTIF(liste!$C$17:$D$17,"="&amp;$C8)*7)</f>
        <v/>
      </c>
      <c r="T8" s="27" t="str">
        <f>IF(COUNTIF(liste!$C$18:$D$18,"="&amp;$C8)=0,"",COUNTIF(liste!$C$18:$D$18,"="&amp;$C8)*7)</f>
        <v/>
      </c>
      <c r="U8" s="27" t="str">
        <f>IF(COUNTIF(liste!$C$19:$D$19,"="&amp;$C8)=0,"",COUNTIF(liste!$C$19:$D$19,"="&amp;$C8)*7)</f>
        <v/>
      </c>
      <c r="V8" s="27" t="str">
        <f>IF(COUNTIF(liste!$C$20:$D$20,"="&amp;$C8)=0,"",COUNTIF(liste!$C$20:$D$20,"="&amp;$C8)*7)</f>
        <v/>
      </c>
      <c r="W8" s="27" t="str">
        <f>IF(COUNTIF(liste!$C$21:$D$21,"="&amp;$C8)=0,"",COUNTIF(liste!$C$21:$D$21,"="&amp;$C8)*7)</f>
        <v/>
      </c>
      <c r="X8" s="27" t="str">
        <f>IF(COUNTIF(liste!$C$22:$D$22,"="&amp;$C8)=0,"",COUNTIF(liste!$C$22:$D$22,"="&amp;$C8)*7)</f>
        <v/>
      </c>
      <c r="Y8" s="27" t="str">
        <f>IF(COUNTIF(liste!$C$23:$D$23,"="&amp;$C8)=0,"",COUNTIF(liste!$C$23:$D$23,"="&amp;$C8)*7)</f>
        <v/>
      </c>
      <c r="Z8" s="27" t="str">
        <f>IF(COUNTIF(liste!$C$24:$D$24,"="&amp;$C8)=0,"",COUNTIF(liste!$C$24:$D$24,"="&amp;$C8)*7)</f>
        <v/>
      </c>
      <c r="AA8" s="27" t="str">
        <f>IF(COUNTIF(liste!$C$25:$D$25,"="&amp;$C8)=0,"",COUNTIF(liste!$C$25:$D$25,"="&amp;$C8)*7)</f>
        <v/>
      </c>
      <c r="AB8" s="27">
        <f>IF(COUNTIF(liste!$C$26:$D$26,"="&amp;$C8)=0,"",COUNTIF(liste!$C$26:$D$26,"="&amp;$C8)*7)</f>
        <v>7</v>
      </c>
      <c r="AC8" s="27" t="str">
        <f>IF(COUNTIF(liste!$C$27:$D$27,"="&amp;$C8)=0,"",COUNTIF(liste!$C$27:$D$27,"="&amp;$C8)*7)</f>
        <v/>
      </c>
      <c r="AD8" s="27" t="str">
        <f>IF(COUNTIF(liste!$C$28:$D$28,"="&amp;$C8)=0,"",COUNTIF(liste!$C$28:$D$28,"="&amp;$C8)*7)</f>
        <v/>
      </c>
      <c r="AE8" s="27" t="str">
        <f>IF(COUNTIF(liste!$C$29:$D$29,"="&amp;$C8)=0,"",COUNTIF(liste!$C$29:$D$29,"="&amp;$C8)*7)</f>
        <v/>
      </c>
      <c r="AF8" s="27" t="str">
        <f>IF(COUNTIF(liste!$C$30:$D$30,"="&amp;$C8)=0,"",COUNTIF(liste!$C$30:$D$30,"="&amp;$C8)*7)</f>
        <v/>
      </c>
      <c r="AG8" s="27" t="str">
        <f>IF(COUNTIF(liste!$C$31:$D$31,"="&amp;$C8)=0,"",COUNTIF(liste!$C$31:$D$31,"="&amp;$C8)*7)</f>
        <v/>
      </c>
      <c r="AH8" s="27" t="str">
        <f>IF(COUNTIF(liste!$C$32:$D$32,"="&amp;$C8)=0,"",COUNTIF(liste!$C$32:$D$32,"="&amp;$C8)*7)</f>
        <v/>
      </c>
      <c r="AI8" s="25">
        <f t="shared" si="0"/>
        <v>14</v>
      </c>
    </row>
    <row r="9" spans="1:35">
      <c r="A9" s="10">
        <v>7</v>
      </c>
      <c r="B9" s="10"/>
      <c r="C9" s="10" t="str">
        <f>IF(data!A7=0,"",data!A7)</f>
        <v>gg</v>
      </c>
      <c r="D9" s="27" t="str">
        <f>IF(COUNTIF(liste!$C$2:$D$2,"="&amp;$C9)=0,"",COUNTIF(liste!$C$2:$D$2,"="&amp;$C9)*7)</f>
        <v/>
      </c>
      <c r="E9" s="27" t="str">
        <f>IF(COUNTIF(liste!$C$3:$D$3,"="&amp;$C9)=0,"",COUNTIF(liste!$C$3:$D$3,"="&amp;$C9)*7)</f>
        <v/>
      </c>
      <c r="F9" s="27" t="str">
        <f>IF(COUNTIF(liste!$C$4:$D$4,"="&amp;$C9)=0,"",COUNTIF(liste!$C$4:$D$4,"="&amp;$C9)*7)</f>
        <v/>
      </c>
      <c r="G9" s="27" t="str">
        <f>IF(COUNTIF(liste!$C$5:$D$5,"="&amp;$C9)=0,"",COUNTIF(liste!$C$5:$D$5,"="&amp;$C9)*7)</f>
        <v/>
      </c>
      <c r="H9" s="27" t="str">
        <f>IF(COUNTIF(liste!$C$6:$D$6,"="&amp;$C9)=0,"",COUNTIF(liste!$C$6:$D$6,"="&amp;$C9)*7)</f>
        <v/>
      </c>
      <c r="I9" s="27" t="str">
        <f>IF(COUNTIF(liste!$C$7:$D$7,"="&amp;$C9)=0,"",COUNTIF(liste!$C$7:$D$7,"="&amp;$C9)*7)</f>
        <v/>
      </c>
      <c r="J9" s="27">
        <f>IF(COUNTIF(liste!$C$8:$D$8,"="&amp;$C9)=0,"",COUNTIF(liste!$C$8:$D$8,"="&amp;$C9)*7)</f>
        <v>7</v>
      </c>
      <c r="K9" s="27" t="str">
        <f>IF(COUNTIF(liste!$C$9:$D$9,"="&amp;$C9)=0,"",COUNTIF(liste!$C$9:$D$9,"="&amp;$C9)*7)</f>
        <v/>
      </c>
      <c r="L9" s="27" t="str">
        <f>IF(COUNTIF(liste!$C$10:$D$10,"="&amp;$C9)=0,"",COUNTIF(liste!$C$10:$D$10,"="&amp;$C9)*7)</f>
        <v/>
      </c>
      <c r="M9" s="27" t="str">
        <f>IF(COUNTIF(liste!$C$11:$D$11,"="&amp;$C9)=0,"",COUNTIF(liste!$C$11:$D$11,"="&amp;$C9)*7)</f>
        <v/>
      </c>
      <c r="N9" s="27" t="str">
        <f>IF(COUNTIF(liste!$C$12:$D$12,"="&amp;$C9)=0,"",COUNTIF(liste!$C$12:$D$12,"="&amp;$C9)*7)</f>
        <v/>
      </c>
      <c r="O9" s="27" t="str">
        <f>IF(COUNTIF(liste!$C$13:$D$13,"="&amp;$C9)=0,"",COUNTIF(liste!$C$13:$D$13,"="&amp;$C9)*7)</f>
        <v/>
      </c>
      <c r="P9" s="27" t="str">
        <f>IF(COUNTIF(liste!$C$14:$D$14,"="&amp;$C9)=0,"",COUNTIF(liste!$C$14:$D$14,"="&amp;$C9)*7)</f>
        <v/>
      </c>
      <c r="Q9" s="27" t="str">
        <f>IF(COUNTIF(liste!$C$15:$D$15,"="&amp;$C9)=0,"",COUNTIF(liste!$C$15:$D$15,"="&amp;$C9)*7)</f>
        <v/>
      </c>
      <c r="R9" s="27" t="str">
        <f>IF(COUNTIF(liste!$C$16:$D$16,"="&amp;$C9)=0,"",COUNTIF(liste!$C$16:$D$16,"="&amp;$C9)*7)</f>
        <v/>
      </c>
      <c r="S9" s="27" t="str">
        <f>IF(COUNTIF(liste!$C$17:$D$17,"="&amp;$C9)=0,"",COUNTIF(liste!$C$17:$D$17,"="&amp;$C9)*7)</f>
        <v/>
      </c>
      <c r="T9" s="27" t="str">
        <f>IF(COUNTIF(liste!$C$18:$D$18,"="&amp;$C9)=0,"",COUNTIF(liste!$C$18:$D$18,"="&amp;$C9)*7)</f>
        <v/>
      </c>
      <c r="U9" s="27" t="str">
        <f>IF(COUNTIF(liste!$C$19:$D$19,"="&amp;$C9)=0,"",COUNTIF(liste!$C$19:$D$19,"="&amp;$C9)*7)</f>
        <v/>
      </c>
      <c r="V9" s="27" t="str">
        <f>IF(COUNTIF(liste!$C$20:$D$20,"="&amp;$C9)=0,"",COUNTIF(liste!$C$20:$D$20,"="&amp;$C9)*7)</f>
        <v/>
      </c>
      <c r="W9" s="27" t="str">
        <f>IF(COUNTIF(liste!$C$21:$D$21,"="&amp;$C9)=0,"",COUNTIF(liste!$C$21:$D$21,"="&amp;$C9)*7)</f>
        <v/>
      </c>
      <c r="X9" s="27" t="str">
        <f>IF(COUNTIF(liste!$C$22:$D$22,"="&amp;$C9)=0,"",COUNTIF(liste!$C$22:$D$22,"="&amp;$C9)*7)</f>
        <v/>
      </c>
      <c r="Y9" s="27" t="str">
        <f>IF(COUNTIF(liste!$C$23:$D$23,"="&amp;$C9)=0,"",COUNTIF(liste!$C$23:$D$23,"="&amp;$C9)*7)</f>
        <v/>
      </c>
      <c r="Z9" s="27" t="str">
        <f>IF(COUNTIF(liste!$C$24:$D$24,"="&amp;$C9)=0,"",COUNTIF(liste!$C$24:$D$24,"="&amp;$C9)*7)</f>
        <v/>
      </c>
      <c r="AA9" s="27" t="str">
        <f>IF(COUNTIF(liste!$C$25:$D$25,"="&amp;$C9)=0,"",COUNTIF(liste!$C$25:$D$25,"="&amp;$C9)*7)</f>
        <v/>
      </c>
      <c r="AB9" s="27" t="str">
        <f>IF(COUNTIF(liste!$C$26:$D$26,"="&amp;$C9)=0,"",COUNTIF(liste!$C$26:$D$26,"="&amp;$C9)*7)</f>
        <v/>
      </c>
      <c r="AC9" s="27">
        <f>IF(COUNTIF(liste!$C$27:$D$27,"="&amp;$C9)=0,"",COUNTIF(liste!$C$27:$D$27,"="&amp;$C9)*7)</f>
        <v>7</v>
      </c>
      <c r="AD9" s="27" t="str">
        <f>IF(COUNTIF(liste!$C$28:$D$28,"="&amp;$C9)=0,"",COUNTIF(liste!$C$28:$D$28,"="&amp;$C9)*7)</f>
        <v/>
      </c>
      <c r="AE9" s="27" t="str">
        <f>IF(COUNTIF(liste!$C$29:$D$29,"="&amp;$C9)=0,"",COUNTIF(liste!$C$29:$D$29,"="&amp;$C9)*7)</f>
        <v/>
      </c>
      <c r="AF9" s="27" t="str">
        <f>IF(COUNTIF(liste!$C$30:$D$30,"="&amp;$C9)=0,"",COUNTIF(liste!$C$30:$D$30,"="&amp;$C9)*7)</f>
        <v/>
      </c>
      <c r="AG9" s="27" t="str">
        <f>IF(COUNTIF(liste!$C$31:$D$31,"="&amp;$C9)=0,"",COUNTIF(liste!$C$31:$D$31,"="&amp;$C9)*7)</f>
        <v/>
      </c>
      <c r="AH9" s="27" t="str">
        <f>IF(COUNTIF(liste!$C$32:$D$32,"="&amp;$C9)=0,"",COUNTIF(liste!$C$32:$D$32,"="&amp;$C9)*7)</f>
        <v/>
      </c>
      <c r="AI9" s="25">
        <f t="shared" si="0"/>
        <v>14</v>
      </c>
    </row>
    <row r="10" spans="1:35">
      <c r="A10" s="10">
        <v>8</v>
      </c>
      <c r="B10" s="10"/>
      <c r="C10" s="10" t="str">
        <f>IF(data!A8=0,"",data!A8)</f>
        <v>hh</v>
      </c>
      <c r="D10" s="27" t="str">
        <f>IF(COUNTIF(liste!$C$2:$D$2,"="&amp;$C10)=0,"",COUNTIF(liste!$C$2:$D$2,"="&amp;$C10)*7)</f>
        <v/>
      </c>
      <c r="E10" s="27">
        <f>IF(COUNTIF(liste!$C$3:$D$3,"="&amp;$C10)=0,"",COUNTIF(liste!$C$3:$D$3,"="&amp;$C10)*7)</f>
        <v>7</v>
      </c>
      <c r="F10" s="27" t="str">
        <f>IF(COUNTIF(liste!$C$4:$D$4,"="&amp;$C10)=0,"",COUNTIF(liste!$C$4:$D$4,"="&amp;$C10)*7)</f>
        <v/>
      </c>
      <c r="G10" s="27" t="str">
        <f>IF(COUNTIF(liste!$C$5:$D$5,"="&amp;$C10)=0,"",COUNTIF(liste!$C$5:$D$5,"="&amp;$C10)*7)</f>
        <v/>
      </c>
      <c r="H10" s="27" t="str">
        <f>IF(COUNTIF(liste!$C$6:$D$6,"="&amp;$C10)=0,"",COUNTIF(liste!$C$6:$D$6,"="&amp;$C10)*7)</f>
        <v/>
      </c>
      <c r="I10" s="27" t="str">
        <f>IF(COUNTIF(liste!$C$7:$D$7,"="&amp;$C10)=0,"",COUNTIF(liste!$C$7:$D$7,"="&amp;$C10)*7)</f>
        <v/>
      </c>
      <c r="J10" s="27" t="str">
        <f>IF(COUNTIF(liste!$C$8:$D$8,"="&amp;$C10)=0,"",COUNTIF(liste!$C$8:$D$8,"="&amp;$C10)*7)</f>
        <v/>
      </c>
      <c r="K10" s="27">
        <f>IF(COUNTIF(liste!$C$9:$D$9,"="&amp;$C10)=0,"",COUNTIF(liste!$C$9:$D$9,"="&amp;$C10)*7)</f>
        <v>7</v>
      </c>
      <c r="L10" s="27" t="str">
        <f>IF(COUNTIF(liste!$C$10:$D$10,"="&amp;$C10)=0,"",COUNTIF(liste!$C$10:$D$10,"="&amp;$C10)*7)</f>
        <v/>
      </c>
      <c r="M10" s="27" t="str">
        <f>IF(COUNTIF(liste!$C$11:$D$11,"="&amp;$C10)=0,"",COUNTIF(liste!$C$11:$D$11,"="&amp;$C10)*7)</f>
        <v/>
      </c>
      <c r="N10" s="27" t="str">
        <f>IF(COUNTIF(liste!$C$12:$D$12,"="&amp;$C10)=0,"",COUNTIF(liste!$C$12:$D$12,"="&amp;$C10)*7)</f>
        <v/>
      </c>
      <c r="O10" s="27" t="str">
        <f>IF(COUNTIF(liste!$C$13:$D$13,"="&amp;$C10)=0,"",COUNTIF(liste!$C$13:$D$13,"="&amp;$C10)*7)</f>
        <v/>
      </c>
      <c r="P10" s="27" t="str">
        <f>IF(COUNTIF(liste!$C$14:$D$14,"="&amp;$C10)=0,"",COUNTIF(liste!$C$14:$D$14,"="&amp;$C10)*7)</f>
        <v/>
      </c>
      <c r="Q10" s="27" t="str">
        <f>IF(COUNTIF(liste!$C$15:$D$15,"="&amp;$C10)=0,"",COUNTIF(liste!$C$15:$D$15,"="&amp;$C10)*7)</f>
        <v/>
      </c>
      <c r="R10" s="27" t="str">
        <f>IF(COUNTIF(liste!$C$16:$D$16,"="&amp;$C10)=0,"",COUNTIF(liste!$C$16:$D$16,"="&amp;$C10)*7)</f>
        <v/>
      </c>
      <c r="S10" s="27" t="str">
        <f>IF(COUNTIF(liste!$C$17:$D$17,"="&amp;$C10)=0,"",COUNTIF(liste!$C$17:$D$17,"="&amp;$C10)*7)</f>
        <v/>
      </c>
      <c r="T10" s="27" t="str">
        <f>IF(COUNTIF(liste!$C$18:$D$18,"="&amp;$C10)=0,"",COUNTIF(liste!$C$18:$D$18,"="&amp;$C10)*7)</f>
        <v/>
      </c>
      <c r="U10" s="27" t="str">
        <f>IF(COUNTIF(liste!$C$19:$D$19,"="&amp;$C10)=0,"",COUNTIF(liste!$C$19:$D$19,"="&amp;$C10)*7)</f>
        <v/>
      </c>
      <c r="V10" s="27" t="str">
        <f>IF(COUNTIF(liste!$C$20:$D$20,"="&amp;$C10)=0,"",COUNTIF(liste!$C$20:$D$20,"="&amp;$C10)*7)</f>
        <v/>
      </c>
      <c r="W10" s="27" t="str">
        <f>IF(COUNTIF(liste!$C$21:$D$21,"="&amp;$C10)=0,"",COUNTIF(liste!$C$21:$D$21,"="&amp;$C10)*7)</f>
        <v/>
      </c>
      <c r="X10" s="27" t="str">
        <f>IF(COUNTIF(liste!$C$22:$D$22,"="&amp;$C10)=0,"",COUNTIF(liste!$C$22:$D$22,"="&amp;$C10)*7)</f>
        <v/>
      </c>
      <c r="Y10" s="27" t="str">
        <f>IF(COUNTIF(liste!$C$23:$D$23,"="&amp;$C10)=0,"",COUNTIF(liste!$C$23:$D$23,"="&amp;$C10)*7)</f>
        <v/>
      </c>
      <c r="Z10" s="27" t="str">
        <f>IF(COUNTIF(liste!$C$24:$D$24,"="&amp;$C10)=0,"",COUNTIF(liste!$C$24:$D$24,"="&amp;$C10)*7)</f>
        <v/>
      </c>
      <c r="AA10" s="27" t="str">
        <f>IF(COUNTIF(liste!$C$25:$D$25,"="&amp;$C10)=0,"",COUNTIF(liste!$C$25:$D$25,"="&amp;$C10)*7)</f>
        <v/>
      </c>
      <c r="AB10" s="27" t="str">
        <f>IF(COUNTIF(liste!$C$26:$D$26,"="&amp;$C10)=0,"",COUNTIF(liste!$C$26:$D$26,"="&amp;$C10)*7)</f>
        <v/>
      </c>
      <c r="AC10" s="27" t="str">
        <f>IF(COUNTIF(liste!$C$27:$D$27,"="&amp;$C10)=0,"",COUNTIF(liste!$C$27:$D$27,"="&amp;$C10)*7)</f>
        <v/>
      </c>
      <c r="AD10" s="27">
        <f>IF(COUNTIF(liste!$C$28:$D$28,"="&amp;$C10)=0,"",COUNTIF(liste!$C$28:$D$28,"="&amp;$C10)*7)</f>
        <v>7</v>
      </c>
      <c r="AE10" s="27" t="str">
        <f>IF(COUNTIF(liste!$C$29:$D$29,"="&amp;$C10)=0,"",COUNTIF(liste!$C$29:$D$29,"="&amp;$C10)*7)</f>
        <v/>
      </c>
      <c r="AF10" s="27" t="str">
        <f>IF(COUNTIF(liste!$C$30:$D$30,"="&amp;$C10)=0,"",COUNTIF(liste!$C$30:$D$30,"="&amp;$C10)*7)</f>
        <v/>
      </c>
      <c r="AG10" s="27" t="str">
        <f>IF(COUNTIF(liste!$C$31:$D$31,"="&amp;$C10)=0,"",COUNTIF(liste!$C$31:$D$31,"="&amp;$C10)*7)</f>
        <v/>
      </c>
      <c r="AH10" s="27" t="str">
        <f>IF(COUNTIF(liste!$C$32:$D$32,"="&amp;$C10)=0,"",COUNTIF(liste!$C$32:$D$32,"="&amp;$C10)*7)</f>
        <v/>
      </c>
      <c r="AI10" s="25">
        <f t="shared" si="0"/>
        <v>21</v>
      </c>
    </row>
    <row r="11" spans="1:35">
      <c r="A11" s="10">
        <v>9</v>
      </c>
      <c r="B11" s="10"/>
      <c r="C11" s="10" t="str">
        <f>IF(data!A9=0,"",data!A9)</f>
        <v>jj</v>
      </c>
      <c r="D11" s="27" t="str">
        <f>IF(COUNTIF(liste!$C$2:$D$2,"="&amp;$C11)=0,"",COUNTIF(liste!$C$2:$D$2,"="&amp;$C11)*7)</f>
        <v/>
      </c>
      <c r="E11" s="27" t="str">
        <f>IF(COUNTIF(liste!$C$3:$D$3,"="&amp;$C11)=0,"",COUNTIF(liste!$C$3:$D$3,"="&amp;$C11)*7)</f>
        <v/>
      </c>
      <c r="F11" s="27">
        <f>IF(COUNTIF(liste!$C$4:$D$4,"="&amp;$C11)=0,"",COUNTIF(liste!$C$4:$D$4,"="&amp;$C11)*7)</f>
        <v>7</v>
      </c>
      <c r="G11" s="27" t="str">
        <f>IF(COUNTIF(liste!$C$5:$D$5,"="&amp;$C11)=0,"",COUNTIF(liste!$C$5:$D$5,"="&amp;$C11)*7)</f>
        <v/>
      </c>
      <c r="H11" s="27" t="str">
        <f>IF(COUNTIF(liste!$C$6:$D$6,"="&amp;$C11)=0,"",COUNTIF(liste!$C$6:$D$6,"="&amp;$C11)*7)</f>
        <v/>
      </c>
      <c r="I11" s="27" t="str">
        <f>IF(COUNTIF(liste!$C$7:$D$7,"="&amp;$C11)=0,"",COUNTIF(liste!$C$7:$D$7,"="&amp;$C11)*7)</f>
        <v/>
      </c>
      <c r="J11" s="27" t="str">
        <f>IF(COUNTIF(liste!$C$8:$D$8,"="&amp;$C11)=0,"",COUNTIF(liste!$C$8:$D$8,"="&amp;$C11)*7)</f>
        <v/>
      </c>
      <c r="K11" s="27" t="str">
        <f>IF(COUNTIF(liste!$C$9:$D$9,"="&amp;$C11)=0,"",COUNTIF(liste!$C$9:$D$9,"="&amp;$C11)*7)</f>
        <v/>
      </c>
      <c r="L11" s="27">
        <f>IF(COUNTIF(liste!$C$10:$D$10,"="&amp;$C11)=0,"",COUNTIF(liste!$C$10:$D$10,"="&amp;$C11)*7)</f>
        <v>7</v>
      </c>
      <c r="M11" s="27" t="str">
        <f>IF(COUNTIF(liste!$C$11:$D$11,"="&amp;$C11)=0,"",COUNTIF(liste!$C$11:$D$11,"="&amp;$C11)*7)</f>
        <v/>
      </c>
      <c r="N11" s="27" t="str">
        <f>IF(COUNTIF(liste!$C$12:$D$12,"="&amp;$C11)=0,"",COUNTIF(liste!$C$12:$D$12,"="&amp;$C11)*7)</f>
        <v/>
      </c>
      <c r="O11" s="27" t="str">
        <f>IF(COUNTIF(liste!$C$13:$D$13,"="&amp;$C11)=0,"",COUNTIF(liste!$C$13:$D$13,"="&amp;$C11)*7)</f>
        <v/>
      </c>
      <c r="P11" s="27" t="str">
        <f>IF(COUNTIF(liste!$C$14:$D$14,"="&amp;$C11)=0,"",COUNTIF(liste!$C$14:$D$14,"="&amp;$C11)*7)</f>
        <v/>
      </c>
      <c r="Q11" s="27" t="str">
        <f>IF(COUNTIF(liste!$C$15:$D$15,"="&amp;$C11)=0,"",COUNTIF(liste!$C$15:$D$15,"="&amp;$C11)*7)</f>
        <v/>
      </c>
      <c r="R11" s="27" t="str">
        <f>IF(COUNTIF(liste!$C$16:$D$16,"="&amp;$C11)=0,"",COUNTIF(liste!$C$16:$D$16,"="&amp;$C11)*7)</f>
        <v/>
      </c>
      <c r="S11" s="27" t="str">
        <f>IF(COUNTIF(liste!$C$17:$D$17,"="&amp;$C11)=0,"",COUNTIF(liste!$C$17:$D$17,"="&amp;$C11)*7)</f>
        <v/>
      </c>
      <c r="T11" s="27" t="str">
        <f>IF(COUNTIF(liste!$C$18:$D$18,"="&amp;$C11)=0,"",COUNTIF(liste!$C$18:$D$18,"="&amp;$C11)*7)</f>
        <v/>
      </c>
      <c r="U11" s="27" t="str">
        <f>IF(COUNTIF(liste!$C$19:$D$19,"="&amp;$C11)=0,"",COUNTIF(liste!$C$19:$D$19,"="&amp;$C11)*7)</f>
        <v/>
      </c>
      <c r="V11" s="27" t="str">
        <f>IF(COUNTIF(liste!$C$20:$D$20,"="&amp;$C11)=0,"",COUNTIF(liste!$C$20:$D$20,"="&amp;$C11)*7)</f>
        <v/>
      </c>
      <c r="W11" s="27" t="str">
        <f>IF(COUNTIF(liste!$C$21:$D$21,"="&amp;$C11)=0,"",COUNTIF(liste!$C$21:$D$21,"="&amp;$C11)*7)</f>
        <v/>
      </c>
      <c r="X11" s="27" t="str">
        <f>IF(COUNTIF(liste!$C$22:$D$22,"="&amp;$C11)=0,"",COUNTIF(liste!$C$22:$D$22,"="&amp;$C11)*7)</f>
        <v/>
      </c>
      <c r="Y11" s="27" t="str">
        <f>IF(COUNTIF(liste!$C$23:$D$23,"="&amp;$C11)=0,"",COUNTIF(liste!$C$23:$D$23,"="&amp;$C11)*7)</f>
        <v/>
      </c>
      <c r="Z11" s="27" t="str">
        <f>IF(COUNTIF(liste!$C$24:$D$24,"="&amp;$C11)=0,"",COUNTIF(liste!$C$24:$D$24,"="&amp;$C11)*7)</f>
        <v/>
      </c>
      <c r="AA11" s="27" t="str">
        <f>IF(COUNTIF(liste!$C$25:$D$25,"="&amp;$C11)=0,"",COUNTIF(liste!$C$25:$D$25,"="&amp;$C11)*7)</f>
        <v/>
      </c>
      <c r="AB11" s="27" t="str">
        <f>IF(COUNTIF(liste!$C$26:$D$26,"="&amp;$C11)=0,"",COUNTIF(liste!$C$26:$D$26,"="&amp;$C11)*7)</f>
        <v/>
      </c>
      <c r="AC11" s="27" t="str">
        <f>IF(COUNTIF(liste!$C$27:$D$27,"="&amp;$C11)=0,"",COUNTIF(liste!$C$27:$D$27,"="&amp;$C11)*7)</f>
        <v/>
      </c>
      <c r="AD11" s="27" t="str">
        <f>IF(COUNTIF(liste!$C$28:$D$28,"="&amp;$C11)=0,"",COUNTIF(liste!$C$28:$D$28,"="&amp;$C11)*7)</f>
        <v/>
      </c>
      <c r="AE11" s="27">
        <f>IF(COUNTIF(liste!$C$29:$D$29,"="&amp;$C11)=0,"",COUNTIF(liste!$C$29:$D$29,"="&amp;$C11)*7)</f>
        <v>7</v>
      </c>
      <c r="AF11" s="27" t="str">
        <f>IF(COUNTIF(liste!$C$30:$D$30,"="&amp;$C11)=0,"",COUNTIF(liste!$C$30:$D$30,"="&amp;$C11)*7)</f>
        <v/>
      </c>
      <c r="AG11" s="27" t="str">
        <f>IF(COUNTIF(liste!$C$31:$D$31,"="&amp;$C11)=0,"",COUNTIF(liste!$C$31:$D$31,"="&amp;$C11)*7)</f>
        <v/>
      </c>
      <c r="AH11" s="27" t="str">
        <f>IF(COUNTIF(liste!$C$32:$D$32,"="&amp;$C11)=0,"",COUNTIF(liste!$C$32:$D$32,"="&amp;$C11)*7)</f>
        <v/>
      </c>
      <c r="AI11" s="25">
        <f t="shared" si="0"/>
        <v>21</v>
      </c>
    </row>
    <row r="12" spans="1:35">
      <c r="A12" s="10">
        <v>10</v>
      </c>
      <c r="B12" s="10"/>
      <c r="C12" s="10" t="str">
        <f>IF(data!A10=0,"",data!A10)</f>
        <v>kk</v>
      </c>
      <c r="D12" s="27" t="str">
        <f>IF(COUNTIF(liste!$C$2:$D$2,"="&amp;$C12)=0,"",COUNTIF(liste!$C$2:$D$2,"="&amp;$C12)*7)</f>
        <v/>
      </c>
      <c r="E12" s="27" t="str">
        <f>IF(COUNTIF(liste!$C$3:$D$3,"="&amp;$C12)=0,"",COUNTIF(liste!$C$3:$D$3,"="&amp;$C12)*7)</f>
        <v/>
      </c>
      <c r="F12" s="27" t="str">
        <f>IF(COUNTIF(liste!$C$4:$D$4,"="&amp;$C12)=0,"",COUNTIF(liste!$C$4:$D$4,"="&amp;$C12)*7)</f>
        <v/>
      </c>
      <c r="G12" s="27">
        <f>IF(COUNTIF(liste!$C$5:$D$5,"="&amp;$C12)=0,"",COUNTIF(liste!$C$5:$D$5,"="&amp;$C12)*7)</f>
        <v>7</v>
      </c>
      <c r="H12" s="27" t="str">
        <f>IF(COUNTIF(liste!$C$6:$D$6,"="&amp;$C12)=0,"",COUNTIF(liste!$C$6:$D$6,"="&amp;$C12)*7)</f>
        <v/>
      </c>
      <c r="I12" s="27" t="str">
        <f>IF(COUNTIF(liste!$C$7:$D$7,"="&amp;$C12)=0,"",COUNTIF(liste!$C$7:$D$7,"="&amp;$C12)*7)</f>
        <v/>
      </c>
      <c r="J12" s="27" t="str">
        <f>IF(COUNTIF(liste!$C$8:$D$8,"="&amp;$C12)=0,"",COUNTIF(liste!$C$8:$D$8,"="&amp;$C12)*7)</f>
        <v/>
      </c>
      <c r="K12" s="27" t="str">
        <f>IF(COUNTIF(liste!$C$9:$D$9,"="&amp;$C12)=0,"",COUNTIF(liste!$C$9:$D$9,"="&amp;$C12)*7)</f>
        <v/>
      </c>
      <c r="L12" s="27" t="str">
        <f>IF(COUNTIF(liste!$C$10:$D$10,"="&amp;$C12)=0,"",COUNTIF(liste!$C$10:$D$10,"="&amp;$C12)*7)</f>
        <v/>
      </c>
      <c r="M12" s="27" t="str">
        <f>IF(COUNTIF(liste!$C$11:$D$11,"="&amp;$C12)=0,"",COUNTIF(liste!$C$11:$D$11,"="&amp;$C12)*7)</f>
        <v/>
      </c>
      <c r="N12" s="27" t="str">
        <f>IF(COUNTIF(liste!$C$12:$D$12,"="&amp;$C12)=0,"",COUNTIF(liste!$C$12:$D$12,"="&amp;$C12)*7)</f>
        <v/>
      </c>
      <c r="O12" s="27" t="str">
        <f>IF(COUNTIF(liste!$C$13:$D$13,"="&amp;$C12)=0,"",COUNTIF(liste!$C$13:$D$13,"="&amp;$C12)*7)</f>
        <v/>
      </c>
      <c r="P12" s="27" t="str">
        <f>IF(COUNTIF(liste!$C$14:$D$14,"="&amp;$C12)=0,"",COUNTIF(liste!$C$14:$D$14,"="&amp;$C12)*7)</f>
        <v/>
      </c>
      <c r="Q12" s="27" t="str">
        <f>IF(COUNTIF(liste!$C$15:$D$15,"="&amp;$C12)=0,"",COUNTIF(liste!$C$15:$D$15,"="&amp;$C12)*7)</f>
        <v/>
      </c>
      <c r="R12" s="27" t="str">
        <f>IF(COUNTIF(liste!$C$16:$D$16,"="&amp;$C12)=0,"",COUNTIF(liste!$C$16:$D$16,"="&amp;$C12)*7)</f>
        <v/>
      </c>
      <c r="S12" s="27" t="str">
        <f>IF(COUNTIF(liste!$C$17:$D$17,"="&amp;$C12)=0,"",COUNTIF(liste!$C$17:$D$17,"="&amp;$C12)*7)</f>
        <v/>
      </c>
      <c r="T12" s="27" t="str">
        <f>IF(COUNTIF(liste!$C$18:$D$18,"="&amp;$C12)=0,"",COUNTIF(liste!$C$18:$D$18,"="&amp;$C12)*7)</f>
        <v/>
      </c>
      <c r="U12" s="27" t="str">
        <f>IF(COUNTIF(liste!$C$19:$D$19,"="&amp;$C12)=0,"",COUNTIF(liste!$C$19:$D$19,"="&amp;$C12)*7)</f>
        <v/>
      </c>
      <c r="V12" s="27" t="str">
        <f>IF(COUNTIF(liste!$C$20:$D$20,"="&amp;$C12)=0,"",COUNTIF(liste!$C$20:$D$20,"="&amp;$C12)*7)</f>
        <v/>
      </c>
      <c r="W12" s="27" t="str">
        <f>IF(COUNTIF(liste!$C$21:$D$21,"="&amp;$C12)=0,"",COUNTIF(liste!$C$21:$D$21,"="&amp;$C12)*7)</f>
        <v/>
      </c>
      <c r="X12" s="27" t="str">
        <f>IF(COUNTIF(liste!$C$22:$D$22,"="&amp;$C12)=0,"",COUNTIF(liste!$C$22:$D$22,"="&amp;$C12)*7)</f>
        <v/>
      </c>
      <c r="Y12" s="27" t="str">
        <f>IF(COUNTIF(liste!$C$23:$D$23,"="&amp;$C12)=0,"",COUNTIF(liste!$C$23:$D$23,"="&amp;$C12)*7)</f>
        <v/>
      </c>
      <c r="Z12" s="27" t="str">
        <f>IF(COUNTIF(liste!$C$24:$D$24,"="&amp;$C12)=0,"",COUNTIF(liste!$C$24:$D$24,"="&amp;$C12)*7)</f>
        <v/>
      </c>
      <c r="AA12" s="27" t="str">
        <f>IF(COUNTIF(liste!$C$25:$D$25,"="&amp;$C12)=0,"",COUNTIF(liste!$C$25:$D$25,"="&amp;$C12)*7)</f>
        <v/>
      </c>
      <c r="AB12" s="27" t="str">
        <f>IF(COUNTIF(liste!$C$26:$D$26,"="&amp;$C12)=0,"",COUNTIF(liste!$C$26:$D$26,"="&amp;$C12)*7)</f>
        <v/>
      </c>
      <c r="AC12" s="27" t="str">
        <f>IF(COUNTIF(liste!$C$27:$D$27,"="&amp;$C12)=0,"",COUNTIF(liste!$C$27:$D$27,"="&amp;$C12)*7)</f>
        <v/>
      </c>
      <c r="AD12" s="27" t="str">
        <f>IF(COUNTIF(liste!$C$28:$D$28,"="&amp;$C12)=0,"",COUNTIF(liste!$C$28:$D$28,"="&amp;$C12)*7)</f>
        <v/>
      </c>
      <c r="AE12" s="27" t="str">
        <f>IF(COUNTIF(liste!$C$29:$D$29,"="&amp;$C12)=0,"",COUNTIF(liste!$C$29:$D$29,"="&amp;$C12)*7)</f>
        <v/>
      </c>
      <c r="AF12" s="27">
        <f>IF(COUNTIF(liste!$C$30:$D$30,"="&amp;$C12)=0,"",COUNTIF(liste!$C$30:$D$30,"="&amp;$C12)*7)</f>
        <v>7</v>
      </c>
      <c r="AG12" s="27" t="str">
        <f>IF(COUNTIF(liste!$C$31:$D$31,"="&amp;$C12)=0,"",COUNTIF(liste!$C$31:$D$31,"="&amp;$C12)*7)</f>
        <v/>
      </c>
      <c r="AH12" s="27" t="str">
        <f>IF(COUNTIF(liste!$C$32:$D$32,"="&amp;$C12)=0,"",COUNTIF(liste!$C$32:$D$32,"="&amp;$C12)*7)</f>
        <v/>
      </c>
      <c r="AI12" s="25">
        <f t="shared" si="0"/>
        <v>14</v>
      </c>
    </row>
    <row r="13" spans="1:35">
      <c r="A13" s="10">
        <v>11</v>
      </c>
      <c r="B13" s="10"/>
      <c r="C13" s="10" t="str">
        <f>IF(data!A11=0,"",data!A11)</f>
        <v>ll</v>
      </c>
      <c r="D13" s="27" t="str">
        <f>IF(COUNTIF(liste!$C$2:$D$2,"="&amp;$C13)=0,"",COUNTIF(liste!$C$2:$D$2,"="&amp;$C13)*7)</f>
        <v/>
      </c>
      <c r="E13" s="27" t="str">
        <f>IF(COUNTIF(liste!$C$3:$D$3,"="&amp;$C13)=0,"",COUNTIF(liste!$C$3:$D$3,"="&amp;$C13)*7)</f>
        <v/>
      </c>
      <c r="F13" s="27" t="str">
        <f>IF(COUNTIF(liste!$C$4:$D$4,"="&amp;$C13)=0,"",COUNTIF(liste!$C$4:$D$4,"="&amp;$C13)*7)</f>
        <v/>
      </c>
      <c r="G13" s="27" t="str">
        <f>IF(COUNTIF(liste!$C$5:$D$5,"="&amp;$C13)=0,"",COUNTIF(liste!$C$5:$D$5,"="&amp;$C13)*7)</f>
        <v/>
      </c>
      <c r="H13" s="27">
        <f>IF(COUNTIF(liste!$C$6:$D$6,"="&amp;$C13)=0,"",COUNTIF(liste!$C$6:$D$6,"="&amp;$C13)*7)</f>
        <v>7</v>
      </c>
      <c r="I13" s="27" t="str">
        <f>IF(COUNTIF(liste!$C$7:$D$7,"="&amp;$C13)=0,"",COUNTIF(liste!$C$7:$D$7,"="&amp;$C13)*7)</f>
        <v/>
      </c>
      <c r="J13" s="27" t="str">
        <f>IF(COUNTIF(liste!$C$8:$D$8,"="&amp;$C13)=0,"",COUNTIF(liste!$C$8:$D$8,"="&amp;$C13)*7)</f>
        <v/>
      </c>
      <c r="K13" s="27" t="str">
        <f>IF(COUNTIF(liste!$C$9:$D$9,"="&amp;$C13)=0,"",COUNTIF(liste!$C$9:$D$9,"="&amp;$C13)*7)</f>
        <v/>
      </c>
      <c r="L13" s="27" t="str">
        <f>IF(COUNTIF(liste!$C$10:$D$10,"="&amp;$C13)=0,"",COUNTIF(liste!$C$10:$D$10,"="&amp;$C13)*7)</f>
        <v/>
      </c>
      <c r="M13" s="27" t="str">
        <f>IF(COUNTIF(liste!$C$11:$D$11,"="&amp;$C13)=0,"",COUNTIF(liste!$C$11:$D$11,"="&amp;$C13)*7)</f>
        <v/>
      </c>
      <c r="N13" s="27">
        <f>IF(COUNTIF(liste!$C$12:$D$12,"="&amp;$C13)=0,"",COUNTIF(liste!$C$12:$D$12,"="&amp;$C13)*7)</f>
        <v>7</v>
      </c>
      <c r="O13" s="27" t="str">
        <f>IF(COUNTIF(liste!$C$13:$D$13,"="&amp;$C13)=0,"",COUNTIF(liste!$C$13:$D$13,"="&amp;$C13)*7)</f>
        <v/>
      </c>
      <c r="P13" s="27" t="str">
        <f>IF(COUNTIF(liste!$C$14:$D$14,"="&amp;$C13)=0,"",COUNTIF(liste!$C$14:$D$14,"="&amp;$C13)*7)</f>
        <v/>
      </c>
      <c r="Q13" s="27" t="str">
        <f>IF(COUNTIF(liste!$C$15:$D$15,"="&amp;$C13)=0,"",COUNTIF(liste!$C$15:$D$15,"="&amp;$C13)*7)</f>
        <v/>
      </c>
      <c r="R13" s="27" t="str">
        <f>IF(COUNTIF(liste!$C$16:$D$16,"="&amp;$C13)=0,"",COUNTIF(liste!$C$16:$D$16,"="&amp;$C13)*7)</f>
        <v/>
      </c>
      <c r="S13" s="27" t="str">
        <f>IF(COUNTIF(liste!$C$17:$D$17,"="&amp;$C13)=0,"",COUNTIF(liste!$C$17:$D$17,"="&amp;$C13)*7)</f>
        <v/>
      </c>
      <c r="T13" s="27" t="str">
        <f>IF(COUNTIF(liste!$C$18:$D$18,"="&amp;$C13)=0,"",COUNTIF(liste!$C$18:$D$18,"="&amp;$C13)*7)</f>
        <v/>
      </c>
      <c r="U13" s="27" t="str">
        <f>IF(COUNTIF(liste!$C$19:$D$19,"="&amp;$C13)=0,"",COUNTIF(liste!$C$19:$D$19,"="&amp;$C13)*7)</f>
        <v/>
      </c>
      <c r="V13" s="27" t="str">
        <f>IF(COUNTIF(liste!$C$20:$D$20,"="&amp;$C13)=0,"",COUNTIF(liste!$C$20:$D$20,"="&amp;$C13)*7)</f>
        <v/>
      </c>
      <c r="W13" s="27" t="str">
        <f>IF(COUNTIF(liste!$C$21:$D$21,"="&amp;$C13)=0,"",COUNTIF(liste!$C$21:$D$21,"="&amp;$C13)*7)</f>
        <v/>
      </c>
      <c r="X13" s="27" t="str">
        <f>IF(COUNTIF(liste!$C$22:$D$22,"="&amp;$C13)=0,"",COUNTIF(liste!$C$22:$D$22,"="&amp;$C13)*7)</f>
        <v/>
      </c>
      <c r="Y13" s="27" t="str">
        <f>IF(COUNTIF(liste!$C$23:$D$23,"="&amp;$C13)=0,"",COUNTIF(liste!$C$23:$D$23,"="&amp;$C13)*7)</f>
        <v/>
      </c>
      <c r="Z13" s="27" t="str">
        <f>IF(COUNTIF(liste!$C$24:$D$24,"="&amp;$C13)=0,"",COUNTIF(liste!$C$24:$D$24,"="&amp;$C13)*7)</f>
        <v/>
      </c>
      <c r="AA13" s="27" t="str">
        <f>IF(COUNTIF(liste!$C$25:$D$25,"="&amp;$C13)=0,"",COUNTIF(liste!$C$25:$D$25,"="&amp;$C13)*7)</f>
        <v/>
      </c>
      <c r="AB13" s="27" t="str">
        <f>IF(COUNTIF(liste!$C$26:$D$26,"="&amp;$C13)=0,"",COUNTIF(liste!$C$26:$D$26,"="&amp;$C13)*7)</f>
        <v/>
      </c>
      <c r="AC13" s="27" t="str">
        <f>IF(COUNTIF(liste!$C$27:$D$27,"="&amp;$C13)=0,"",COUNTIF(liste!$C$27:$D$27,"="&amp;$C13)*7)</f>
        <v/>
      </c>
      <c r="AD13" s="27" t="str">
        <f>IF(COUNTIF(liste!$C$28:$D$28,"="&amp;$C13)=0,"",COUNTIF(liste!$C$28:$D$28,"="&amp;$C13)*7)</f>
        <v/>
      </c>
      <c r="AE13" s="27" t="str">
        <f>IF(COUNTIF(liste!$C$29:$D$29,"="&amp;$C13)=0,"",COUNTIF(liste!$C$29:$D$29,"="&amp;$C13)*7)</f>
        <v/>
      </c>
      <c r="AF13" s="27" t="str">
        <f>IF(COUNTIF(liste!$C$30:$D$30,"="&amp;$C13)=0,"",COUNTIF(liste!$C$30:$D$30,"="&amp;$C13)*7)</f>
        <v/>
      </c>
      <c r="AG13" s="27">
        <f>IF(COUNTIF(liste!$C$31:$D$31,"="&amp;$C13)=0,"",COUNTIF(liste!$C$31:$D$31,"="&amp;$C13)*7)</f>
        <v>7</v>
      </c>
      <c r="AH13" s="27" t="str">
        <f>IF(COUNTIF(liste!$C$32:$D$32,"="&amp;$C13)=0,"",COUNTIF(liste!$C$32:$D$32,"="&amp;$C13)*7)</f>
        <v/>
      </c>
      <c r="AI13" s="25">
        <f t="shared" si="0"/>
        <v>21</v>
      </c>
    </row>
    <row r="14" spans="1:35">
      <c r="A14" s="10">
        <v>12</v>
      </c>
      <c r="B14" s="10"/>
      <c r="C14" s="10" t="str">
        <f>IF(data!A12=0,"",data!A12)</f>
        <v>mm</v>
      </c>
      <c r="D14" s="27" t="str">
        <f>IF(COUNTIF(liste!$C$2:$D$2,"="&amp;$C14)=0,"",COUNTIF(liste!$C$2:$D$2,"="&amp;$C14)*7)</f>
        <v/>
      </c>
      <c r="E14" s="27" t="str">
        <f>IF(COUNTIF(liste!$C$3:$D$3,"="&amp;$C14)=0,"",COUNTIF(liste!$C$3:$D$3,"="&amp;$C14)*7)</f>
        <v/>
      </c>
      <c r="F14" s="27" t="str">
        <f>IF(COUNTIF(liste!$C$4:$D$4,"="&amp;$C14)=0,"",COUNTIF(liste!$C$4:$D$4,"="&amp;$C14)*7)</f>
        <v/>
      </c>
      <c r="G14" s="27" t="str">
        <f>IF(COUNTIF(liste!$C$5:$D$5,"="&amp;$C14)=0,"",COUNTIF(liste!$C$5:$D$5,"="&amp;$C14)*7)</f>
        <v/>
      </c>
      <c r="H14" s="27" t="str">
        <f>IF(COUNTIF(liste!$C$6:$D$6,"="&amp;$C14)=0,"",COUNTIF(liste!$C$6:$D$6,"="&amp;$C14)*7)</f>
        <v/>
      </c>
      <c r="I14" s="27">
        <f>IF(COUNTIF(liste!$C$7:$D$7,"="&amp;$C14)=0,"",COUNTIF(liste!$C$7:$D$7,"="&amp;$C14)*7)</f>
        <v>7</v>
      </c>
      <c r="J14" s="27" t="str">
        <f>IF(COUNTIF(liste!$C$8:$D$8,"="&amp;$C14)=0,"",COUNTIF(liste!$C$8:$D$8,"="&amp;$C14)*7)</f>
        <v/>
      </c>
      <c r="K14" s="27" t="str">
        <f>IF(COUNTIF(liste!$C$9:$D$9,"="&amp;$C14)=0,"",COUNTIF(liste!$C$9:$D$9,"="&amp;$C14)*7)</f>
        <v/>
      </c>
      <c r="L14" s="27" t="str">
        <f>IF(COUNTIF(liste!$C$10:$D$10,"="&amp;$C14)=0,"",COUNTIF(liste!$C$10:$D$10,"="&amp;$C14)*7)</f>
        <v/>
      </c>
      <c r="M14" s="27" t="str">
        <f>IF(COUNTIF(liste!$C$11:$D$11,"="&amp;$C14)=0,"",COUNTIF(liste!$C$11:$D$11,"="&amp;$C14)*7)</f>
        <v/>
      </c>
      <c r="N14" s="27" t="str">
        <f>IF(COUNTIF(liste!$C$12:$D$12,"="&amp;$C14)=0,"",COUNTIF(liste!$C$12:$D$12,"="&amp;$C14)*7)</f>
        <v/>
      </c>
      <c r="O14" s="27">
        <f>IF(COUNTIF(liste!$C$13:$D$13,"="&amp;$C14)=0,"",COUNTIF(liste!$C$13:$D$13,"="&amp;$C14)*7)</f>
        <v>7</v>
      </c>
      <c r="P14" s="27" t="str">
        <f>IF(COUNTIF(liste!$C$14:$D$14,"="&amp;$C14)=0,"",COUNTIF(liste!$C$14:$D$14,"="&amp;$C14)*7)</f>
        <v/>
      </c>
      <c r="Q14" s="27" t="str">
        <f>IF(COUNTIF(liste!$C$15:$D$15,"="&amp;$C14)=0,"",COUNTIF(liste!$C$15:$D$15,"="&amp;$C14)*7)</f>
        <v/>
      </c>
      <c r="R14" s="27" t="str">
        <f>IF(COUNTIF(liste!$C$16:$D$16,"="&amp;$C14)=0,"",COUNTIF(liste!$C$16:$D$16,"="&amp;$C14)*7)</f>
        <v/>
      </c>
      <c r="S14" s="27" t="str">
        <f>IF(COUNTIF(liste!$C$17:$D$17,"="&amp;$C14)=0,"",COUNTIF(liste!$C$17:$D$17,"="&amp;$C14)*7)</f>
        <v/>
      </c>
      <c r="T14" s="27" t="str">
        <f>IF(COUNTIF(liste!$C$18:$D$18,"="&amp;$C14)=0,"",COUNTIF(liste!$C$18:$D$18,"="&amp;$C14)*7)</f>
        <v/>
      </c>
      <c r="U14" s="27" t="str">
        <f>IF(COUNTIF(liste!$C$19:$D$19,"="&amp;$C14)=0,"",COUNTIF(liste!$C$19:$D$19,"="&amp;$C14)*7)</f>
        <v/>
      </c>
      <c r="V14" s="27" t="str">
        <f>IF(COUNTIF(liste!$C$20:$D$20,"="&amp;$C14)=0,"",COUNTIF(liste!$C$20:$D$20,"="&amp;$C14)*7)</f>
        <v/>
      </c>
      <c r="W14" s="27" t="str">
        <f>IF(COUNTIF(liste!$C$21:$D$21,"="&amp;$C14)=0,"",COUNTIF(liste!$C$21:$D$21,"="&amp;$C14)*7)</f>
        <v/>
      </c>
      <c r="X14" s="27" t="str">
        <f>IF(COUNTIF(liste!$C$22:$D$22,"="&amp;$C14)=0,"",COUNTIF(liste!$C$22:$D$22,"="&amp;$C14)*7)</f>
        <v/>
      </c>
      <c r="Y14" s="27" t="str">
        <f>IF(COUNTIF(liste!$C$23:$D$23,"="&amp;$C14)=0,"",COUNTIF(liste!$C$23:$D$23,"="&amp;$C14)*7)</f>
        <v/>
      </c>
      <c r="Z14" s="27" t="str">
        <f>IF(COUNTIF(liste!$C$24:$D$24,"="&amp;$C14)=0,"",COUNTIF(liste!$C$24:$D$24,"="&amp;$C14)*7)</f>
        <v/>
      </c>
      <c r="AA14" s="27" t="str">
        <f>IF(COUNTIF(liste!$C$25:$D$25,"="&amp;$C14)=0,"",COUNTIF(liste!$C$25:$D$25,"="&amp;$C14)*7)</f>
        <v/>
      </c>
      <c r="AB14" s="27" t="str">
        <f>IF(COUNTIF(liste!$C$26:$D$26,"="&amp;$C14)=0,"",COUNTIF(liste!$C$26:$D$26,"="&amp;$C14)*7)</f>
        <v/>
      </c>
      <c r="AC14" s="27" t="str">
        <f>IF(COUNTIF(liste!$C$27:$D$27,"="&amp;$C14)=0,"",COUNTIF(liste!$C$27:$D$27,"="&amp;$C14)*7)</f>
        <v/>
      </c>
      <c r="AD14" s="27" t="str">
        <f>IF(COUNTIF(liste!$C$28:$D$28,"="&amp;$C14)=0,"",COUNTIF(liste!$C$28:$D$28,"="&amp;$C14)*7)</f>
        <v/>
      </c>
      <c r="AE14" s="27" t="str">
        <f>IF(COUNTIF(liste!$C$29:$D$29,"="&amp;$C14)=0,"",COUNTIF(liste!$C$29:$D$29,"="&amp;$C14)*7)</f>
        <v/>
      </c>
      <c r="AF14" s="27" t="str">
        <f>IF(COUNTIF(liste!$C$30:$D$30,"="&amp;$C14)=0,"",COUNTIF(liste!$C$30:$D$30,"="&amp;$C14)*7)</f>
        <v/>
      </c>
      <c r="AG14" s="27" t="str">
        <f>IF(COUNTIF(liste!$C$31:$D$31,"="&amp;$C14)=0,"",COUNTIF(liste!$C$31:$D$31,"="&amp;$C14)*7)</f>
        <v/>
      </c>
      <c r="AH14" s="27" t="str">
        <f>IF(COUNTIF(liste!$C$32:$D$32,"="&amp;$C14)=0,"",COUNTIF(liste!$C$32:$D$32,"="&amp;$C14)*7)</f>
        <v/>
      </c>
      <c r="AI14" s="25">
        <f t="shared" si="0"/>
        <v>14</v>
      </c>
    </row>
    <row r="15" spans="1:35">
      <c r="A15" s="10">
        <v>13</v>
      </c>
      <c r="B15" s="10"/>
      <c r="C15" s="10" t="str">
        <f>IF(data!A13=0,"",data!A13)</f>
        <v>nn</v>
      </c>
      <c r="D15" s="27" t="str">
        <f>IF(COUNTIF(liste!$C$2:$D$2,"="&amp;$C15)=0,"",COUNTIF(liste!$C$2:$D$2,"="&amp;$C15)*7)</f>
        <v/>
      </c>
      <c r="E15" s="27" t="str">
        <f>IF(COUNTIF(liste!$C$3:$D$3,"="&amp;$C15)=0,"",COUNTIF(liste!$C$3:$D$3,"="&amp;$C15)*7)</f>
        <v/>
      </c>
      <c r="F15" s="27" t="str">
        <f>IF(COUNTIF(liste!$C$4:$D$4,"="&amp;$C15)=0,"",COUNTIF(liste!$C$4:$D$4,"="&amp;$C15)*7)</f>
        <v/>
      </c>
      <c r="G15" s="27" t="str">
        <f>IF(COUNTIF(liste!$C$5:$D$5,"="&amp;$C15)=0,"",COUNTIF(liste!$C$5:$D$5,"="&amp;$C15)*7)</f>
        <v/>
      </c>
      <c r="H15" s="27" t="str">
        <f>IF(COUNTIF(liste!$C$6:$D$6,"="&amp;$C15)=0,"",COUNTIF(liste!$C$6:$D$6,"="&amp;$C15)*7)</f>
        <v/>
      </c>
      <c r="I15" s="27" t="str">
        <f>IF(COUNTIF(liste!$C$7:$D$7,"="&amp;$C15)=0,"",COUNTIF(liste!$C$7:$D$7,"="&amp;$C15)*7)</f>
        <v/>
      </c>
      <c r="J15" s="27">
        <f>IF(COUNTIF(liste!$C$8:$D$8,"="&amp;$C15)=0,"",COUNTIF(liste!$C$8:$D$8,"="&amp;$C15)*7)</f>
        <v>7</v>
      </c>
      <c r="K15" s="27" t="str">
        <f>IF(COUNTIF(liste!$C$9:$D$9,"="&amp;$C15)=0,"",COUNTIF(liste!$C$9:$D$9,"="&amp;$C15)*7)</f>
        <v/>
      </c>
      <c r="L15" s="27" t="str">
        <f>IF(COUNTIF(liste!$C$10:$D$10,"="&amp;$C15)=0,"",COUNTIF(liste!$C$10:$D$10,"="&amp;$C15)*7)</f>
        <v/>
      </c>
      <c r="M15" s="27" t="str">
        <f>IF(COUNTIF(liste!$C$11:$D$11,"="&amp;$C15)=0,"",COUNTIF(liste!$C$11:$D$11,"="&amp;$C15)*7)</f>
        <v/>
      </c>
      <c r="N15" s="27" t="str">
        <f>IF(COUNTIF(liste!$C$12:$D$12,"="&amp;$C15)=0,"",COUNTIF(liste!$C$12:$D$12,"="&amp;$C15)*7)</f>
        <v/>
      </c>
      <c r="O15" s="27" t="str">
        <f>IF(COUNTIF(liste!$C$13:$D$13,"="&amp;$C15)=0,"",COUNTIF(liste!$C$13:$D$13,"="&amp;$C15)*7)</f>
        <v/>
      </c>
      <c r="P15" s="27">
        <f>IF(COUNTIF(liste!$C$14:$D$14,"="&amp;$C15)=0,"",COUNTIF(liste!$C$14:$D$14,"="&amp;$C15)*7)</f>
        <v>7</v>
      </c>
      <c r="Q15" s="27" t="str">
        <f>IF(COUNTIF(liste!$C$15:$D$15,"="&amp;$C15)=0,"",COUNTIF(liste!$C$15:$D$15,"="&amp;$C15)*7)</f>
        <v/>
      </c>
      <c r="R15" s="27" t="str">
        <f>IF(COUNTIF(liste!$C$16:$D$16,"="&amp;$C15)=0,"",COUNTIF(liste!$C$16:$D$16,"="&amp;$C15)*7)</f>
        <v/>
      </c>
      <c r="S15" s="27" t="str">
        <f>IF(COUNTIF(liste!$C$17:$D$17,"="&amp;$C15)=0,"",COUNTIF(liste!$C$17:$D$17,"="&amp;$C15)*7)</f>
        <v/>
      </c>
      <c r="T15" s="27" t="str">
        <f>IF(COUNTIF(liste!$C$18:$D$18,"="&amp;$C15)=0,"",COUNTIF(liste!$C$18:$D$18,"="&amp;$C15)*7)</f>
        <v/>
      </c>
      <c r="U15" s="27" t="str">
        <f>IF(COUNTIF(liste!$C$19:$D$19,"="&amp;$C15)=0,"",COUNTIF(liste!$C$19:$D$19,"="&amp;$C15)*7)</f>
        <v/>
      </c>
      <c r="V15" s="27" t="str">
        <f>IF(COUNTIF(liste!$C$20:$D$20,"="&amp;$C15)=0,"",COUNTIF(liste!$C$20:$D$20,"="&amp;$C15)*7)</f>
        <v/>
      </c>
      <c r="W15" s="27" t="str">
        <f>IF(COUNTIF(liste!$C$21:$D$21,"="&amp;$C15)=0,"",COUNTIF(liste!$C$21:$D$21,"="&amp;$C15)*7)</f>
        <v/>
      </c>
      <c r="X15" s="27" t="str">
        <f>IF(COUNTIF(liste!$C$22:$D$22,"="&amp;$C15)=0,"",COUNTIF(liste!$C$22:$D$22,"="&amp;$C15)*7)</f>
        <v/>
      </c>
      <c r="Y15" s="27" t="str">
        <f>IF(COUNTIF(liste!$C$23:$D$23,"="&amp;$C15)=0,"",COUNTIF(liste!$C$23:$D$23,"="&amp;$C15)*7)</f>
        <v/>
      </c>
      <c r="Z15" s="27" t="str">
        <f>IF(COUNTIF(liste!$C$24:$D$24,"="&amp;$C15)=0,"",COUNTIF(liste!$C$24:$D$24,"="&amp;$C15)*7)</f>
        <v/>
      </c>
      <c r="AA15" s="27" t="str">
        <f>IF(COUNTIF(liste!$C$25:$D$25,"="&amp;$C15)=0,"",COUNTIF(liste!$C$25:$D$25,"="&amp;$C15)*7)</f>
        <v/>
      </c>
      <c r="AB15" s="27" t="str">
        <f>IF(COUNTIF(liste!$C$26:$D$26,"="&amp;$C15)=0,"",COUNTIF(liste!$C$26:$D$26,"="&amp;$C15)*7)</f>
        <v/>
      </c>
      <c r="AC15" s="27" t="str">
        <f>IF(COUNTIF(liste!$C$27:$D$27,"="&amp;$C15)=0,"",COUNTIF(liste!$C$27:$D$27,"="&amp;$C15)*7)</f>
        <v/>
      </c>
      <c r="AD15" s="27" t="str">
        <f>IF(COUNTIF(liste!$C$28:$D$28,"="&amp;$C15)=0,"",COUNTIF(liste!$C$28:$D$28,"="&amp;$C15)*7)</f>
        <v/>
      </c>
      <c r="AE15" s="27" t="str">
        <f>IF(COUNTIF(liste!$C$29:$D$29,"="&amp;$C15)=0,"",COUNTIF(liste!$C$29:$D$29,"="&amp;$C15)*7)</f>
        <v/>
      </c>
      <c r="AF15" s="27" t="str">
        <f>IF(COUNTIF(liste!$C$30:$D$30,"="&amp;$C15)=0,"",COUNTIF(liste!$C$30:$D$30,"="&amp;$C15)*7)</f>
        <v/>
      </c>
      <c r="AG15" s="27" t="str">
        <f>IF(COUNTIF(liste!$C$31:$D$31,"="&amp;$C15)=0,"",COUNTIF(liste!$C$31:$D$31,"="&amp;$C15)*7)</f>
        <v/>
      </c>
      <c r="AH15" s="27" t="str">
        <f>IF(COUNTIF(liste!$C$32:$D$32,"="&amp;$C15)=0,"",COUNTIF(liste!$C$32:$D$32,"="&amp;$C15)*7)</f>
        <v/>
      </c>
      <c r="AI15" s="25">
        <f t="shared" si="0"/>
        <v>14</v>
      </c>
    </row>
    <row r="16" spans="1:35">
      <c r="A16" s="10">
        <v>14</v>
      </c>
      <c r="B16" s="10"/>
      <c r="C16" s="10" t="str">
        <f>IF(data!A14=0,"",data!A14)</f>
        <v>oo</v>
      </c>
      <c r="D16" s="27" t="str">
        <f>IF(COUNTIF(liste!$C$2:$D$2,"="&amp;$C16)=0,"",COUNTIF(liste!$C$2:$D$2,"="&amp;$C16)*7)</f>
        <v/>
      </c>
      <c r="E16" s="27" t="str">
        <f>IF(COUNTIF(liste!$C$3:$D$3,"="&amp;$C16)=0,"",COUNTIF(liste!$C$3:$D$3,"="&amp;$C16)*7)</f>
        <v/>
      </c>
      <c r="F16" s="27" t="str">
        <f>IF(COUNTIF(liste!$C$4:$D$4,"="&amp;$C16)=0,"",COUNTIF(liste!$C$4:$D$4,"="&amp;$C16)*7)</f>
        <v/>
      </c>
      <c r="G16" s="27" t="str">
        <f>IF(COUNTIF(liste!$C$5:$D$5,"="&amp;$C16)=0,"",COUNTIF(liste!$C$5:$D$5,"="&amp;$C16)*7)</f>
        <v/>
      </c>
      <c r="H16" s="27" t="str">
        <f>IF(COUNTIF(liste!$C$6:$D$6,"="&amp;$C16)=0,"",COUNTIF(liste!$C$6:$D$6,"="&amp;$C16)*7)</f>
        <v/>
      </c>
      <c r="I16" s="27" t="str">
        <f>IF(COUNTIF(liste!$C$7:$D$7,"="&amp;$C16)=0,"",COUNTIF(liste!$C$7:$D$7,"="&amp;$C16)*7)</f>
        <v/>
      </c>
      <c r="J16" s="27" t="str">
        <f>IF(COUNTIF(liste!$C$8:$D$8,"="&amp;$C16)=0,"",COUNTIF(liste!$C$8:$D$8,"="&amp;$C16)*7)</f>
        <v/>
      </c>
      <c r="K16" s="27">
        <f>IF(COUNTIF(liste!$C$9:$D$9,"="&amp;$C16)=0,"",COUNTIF(liste!$C$9:$D$9,"="&amp;$C16)*7)</f>
        <v>7</v>
      </c>
      <c r="L16" s="27" t="str">
        <f>IF(COUNTIF(liste!$C$10:$D$10,"="&amp;$C16)=0,"",COUNTIF(liste!$C$10:$D$10,"="&amp;$C16)*7)</f>
        <v/>
      </c>
      <c r="M16" s="27" t="str">
        <f>IF(COUNTIF(liste!$C$11:$D$11,"="&amp;$C16)=0,"",COUNTIF(liste!$C$11:$D$11,"="&amp;$C16)*7)</f>
        <v/>
      </c>
      <c r="N16" s="27" t="str">
        <f>IF(COUNTIF(liste!$C$12:$D$12,"="&amp;$C16)=0,"",COUNTIF(liste!$C$12:$D$12,"="&amp;$C16)*7)</f>
        <v/>
      </c>
      <c r="O16" s="27" t="str">
        <f>IF(COUNTIF(liste!$C$13:$D$13,"="&amp;$C16)=0,"",COUNTIF(liste!$C$13:$D$13,"="&amp;$C16)*7)</f>
        <v/>
      </c>
      <c r="P16" s="27" t="str">
        <f>IF(COUNTIF(liste!$C$14:$D$14,"="&amp;$C16)=0,"",COUNTIF(liste!$C$14:$D$14,"="&amp;$C16)*7)</f>
        <v/>
      </c>
      <c r="Q16" s="27" t="str">
        <f>IF(COUNTIF(liste!$C$15:$D$15,"="&amp;$C16)=0,"",COUNTIF(liste!$C$15:$D$15,"="&amp;$C16)*7)</f>
        <v/>
      </c>
      <c r="R16" s="27" t="str">
        <f>IF(COUNTIF(liste!$C$16:$D$16,"="&amp;$C16)=0,"",COUNTIF(liste!$C$16:$D$16,"="&amp;$C16)*7)</f>
        <v/>
      </c>
      <c r="S16" s="27" t="str">
        <f>IF(COUNTIF(liste!$C$17:$D$17,"="&amp;$C16)=0,"",COUNTIF(liste!$C$17:$D$17,"="&amp;$C16)*7)</f>
        <v/>
      </c>
      <c r="T16" s="27" t="str">
        <f>IF(COUNTIF(liste!$C$18:$D$18,"="&amp;$C16)=0,"",COUNTIF(liste!$C$18:$D$18,"="&amp;$C16)*7)</f>
        <v/>
      </c>
      <c r="U16" s="27" t="str">
        <f>IF(COUNTIF(liste!$C$19:$D$19,"="&amp;$C16)=0,"",COUNTIF(liste!$C$19:$D$19,"="&amp;$C16)*7)</f>
        <v/>
      </c>
      <c r="V16" s="27" t="str">
        <f>IF(COUNTIF(liste!$C$20:$D$20,"="&amp;$C16)=0,"",COUNTIF(liste!$C$20:$D$20,"="&amp;$C16)*7)</f>
        <v/>
      </c>
      <c r="W16" s="27" t="str">
        <f>IF(COUNTIF(liste!$C$21:$D$21,"="&amp;$C16)=0,"",COUNTIF(liste!$C$21:$D$21,"="&amp;$C16)*7)</f>
        <v/>
      </c>
      <c r="X16" s="27" t="str">
        <f>IF(COUNTIF(liste!$C$22:$D$22,"="&amp;$C16)=0,"",COUNTIF(liste!$C$22:$D$22,"="&amp;$C16)*7)</f>
        <v/>
      </c>
      <c r="Y16" s="27" t="str">
        <f>IF(COUNTIF(liste!$C$23:$D$23,"="&amp;$C16)=0,"",COUNTIF(liste!$C$23:$D$23,"="&amp;$C16)*7)</f>
        <v/>
      </c>
      <c r="Z16" s="27" t="str">
        <f>IF(COUNTIF(liste!$C$24:$D$24,"="&amp;$C16)=0,"",COUNTIF(liste!$C$24:$D$24,"="&amp;$C16)*7)</f>
        <v/>
      </c>
      <c r="AA16" s="27" t="str">
        <f>IF(COUNTIF(liste!$C$25:$D$25,"="&amp;$C16)=0,"",COUNTIF(liste!$C$25:$D$25,"="&amp;$C16)*7)</f>
        <v/>
      </c>
      <c r="AB16" s="27" t="str">
        <f>IF(COUNTIF(liste!$C$26:$D$26,"="&amp;$C16)=0,"",COUNTIF(liste!$C$26:$D$26,"="&amp;$C16)*7)</f>
        <v/>
      </c>
      <c r="AC16" s="27" t="str">
        <f>IF(COUNTIF(liste!$C$27:$D$27,"="&amp;$C16)=0,"",COUNTIF(liste!$C$27:$D$27,"="&amp;$C16)*7)</f>
        <v/>
      </c>
      <c r="AD16" s="27" t="str">
        <f>IF(COUNTIF(liste!$C$28:$D$28,"="&amp;$C16)=0,"",COUNTIF(liste!$C$28:$D$28,"="&amp;$C16)*7)</f>
        <v/>
      </c>
      <c r="AE16" s="27" t="str">
        <f>IF(COUNTIF(liste!$C$29:$D$29,"="&amp;$C16)=0,"",COUNTIF(liste!$C$29:$D$29,"="&amp;$C16)*7)</f>
        <v/>
      </c>
      <c r="AF16" s="27" t="str">
        <f>IF(COUNTIF(liste!$C$30:$D$30,"="&amp;$C16)=0,"",COUNTIF(liste!$C$30:$D$30,"="&amp;$C16)*7)</f>
        <v/>
      </c>
      <c r="AG16" s="27" t="str">
        <f>IF(COUNTIF(liste!$C$31:$D$31,"="&amp;$C16)=0,"",COUNTIF(liste!$C$31:$D$31,"="&amp;$C16)*7)</f>
        <v/>
      </c>
      <c r="AH16" s="27" t="str">
        <f>IF(COUNTIF(liste!$C$32:$D$32,"="&amp;$C16)=0,"",COUNTIF(liste!$C$32:$D$32,"="&amp;$C16)*7)</f>
        <v/>
      </c>
      <c r="AI16" s="25">
        <f t="shared" si="0"/>
        <v>7</v>
      </c>
    </row>
    <row r="17" spans="1:35">
      <c r="A17" s="10">
        <v>15</v>
      </c>
      <c r="B17" s="10"/>
      <c r="C17" s="10" t="str">
        <f>IF(data!A15=0,"",data!A15)</f>
        <v>x</v>
      </c>
      <c r="D17" s="27" t="str">
        <f>IF(COUNTIF(liste!$C$2:$D$2,"="&amp;$C17)=0,"",COUNTIF(liste!$C$2:$D$2,"="&amp;$C17)*7)</f>
        <v/>
      </c>
      <c r="E17" s="27" t="str">
        <f>IF(COUNTIF(liste!$C$3:$D$3,"="&amp;$C17)=0,"",COUNTIF(liste!$C$3:$D$3,"="&amp;$C17)*7)</f>
        <v/>
      </c>
      <c r="F17" s="27" t="str">
        <f>IF(COUNTIF(liste!$C$4:$D$4,"="&amp;$C17)=0,"",COUNTIF(liste!$C$4:$D$4,"="&amp;$C17)*7)</f>
        <v/>
      </c>
      <c r="G17" s="27" t="str">
        <f>IF(COUNTIF(liste!$C$5:$D$5,"="&amp;$C17)=0,"",COUNTIF(liste!$C$5:$D$5,"="&amp;$C17)*7)</f>
        <v/>
      </c>
      <c r="H17" s="27" t="str">
        <f>IF(COUNTIF(liste!$C$6:$D$6,"="&amp;$C17)=0,"",COUNTIF(liste!$C$6:$D$6,"="&amp;$C17)*7)</f>
        <v/>
      </c>
      <c r="I17" s="27" t="str">
        <f>IF(COUNTIF(liste!$C$7:$D$7,"="&amp;$C17)=0,"",COUNTIF(liste!$C$7:$D$7,"="&amp;$C17)*7)</f>
        <v/>
      </c>
      <c r="J17" s="27" t="str">
        <f>IF(COUNTIF(liste!$C$8:$D$8,"="&amp;$C17)=0,"",COUNTIF(liste!$C$8:$D$8,"="&amp;$C17)*7)</f>
        <v/>
      </c>
      <c r="K17" s="27" t="str">
        <f>IF(COUNTIF(liste!$C$9:$D$9,"="&amp;$C17)=0,"",COUNTIF(liste!$C$9:$D$9,"="&amp;$C17)*7)</f>
        <v/>
      </c>
      <c r="L17" s="27" t="str">
        <f>IF(COUNTIF(liste!$C$10:$D$10,"="&amp;$C17)=0,"",COUNTIF(liste!$C$10:$D$10,"="&amp;$C17)*7)</f>
        <v/>
      </c>
      <c r="M17" s="27" t="str">
        <f>IF(COUNTIF(liste!$C$11:$D$11,"="&amp;$C17)=0,"",COUNTIF(liste!$C$11:$D$11,"="&amp;$C17)*7)</f>
        <v/>
      </c>
      <c r="N17" s="27" t="str">
        <f>IF(COUNTIF(liste!$C$12:$D$12,"="&amp;$C17)=0,"",COUNTIF(liste!$C$12:$D$12,"="&amp;$C17)*7)</f>
        <v/>
      </c>
      <c r="O17" s="27" t="str">
        <f>IF(COUNTIF(liste!$C$13:$D$13,"="&amp;$C17)=0,"",COUNTIF(liste!$C$13:$D$13,"="&amp;$C17)*7)</f>
        <v/>
      </c>
      <c r="P17" s="27" t="str">
        <f>IF(COUNTIF(liste!$C$14:$D$14,"="&amp;$C17)=0,"",COUNTIF(liste!$C$14:$D$14,"="&amp;$C17)*7)</f>
        <v/>
      </c>
      <c r="Q17" s="27" t="str">
        <f>IF(COUNTIF(liste!$C$15:$D$15,"="&amp;$C17)=0,"",COUNTIF(liste!$C$15:$D$15,"="&amp;$C17)*7)</f>
        <v/>
      </c>
      <c r="R17" s="27" t="str">
        <f>IF(COUNTIF(liste!$C$16:$D$16,"="&amp;$C17)=0,"",COUNTIF(liste!$C$16:$D$16,"="&amp;$C17)*7)</f>
        <v/>
      </c>
      <c r="S17" s="27" t="str">
        <f>IF(COUNTIF(liste!$C$17:$D$17,"="&amp;$C17)=0,"",COUNTIF(liste!$C$17:$D$17,"="&amp;$C17)*7)</f>
        <v/>
      </c>
      <c r="T17" s="27" t="str">
        <f>IF(COUNTIF(liste!$C$18:$D$18,"="&amp;$C17)=0,"",COUNTIF(liste!$C$18:$D$18,"="&amp;$C17)*7)</f>
        <v/>
      </c>
      <c r="U17" s="27" t="str">
        <f>IF(COUNTIF(liste!$C$19:$D$19,"="&amp;$C17)=0,"",COUNTIF(liste!$C$19:$D$19,"="&amp;$C17)*7)</f>
        <v/>
      </c>
      <c r="V17" s="27" t="str">
        <f>IF(COUNTIF(liste!$C$20:$D$20,"="&amp;$C17)=0,"",COUNTIF(liste!$C$20:$D$20,"="&amp;$C17)*7)</f>
        <v/>
      </c>
      <c r="W17" s="27" t="str">
        <f>IF(COUNTIF(liste!$C$21:$D$21,"="&amp;$C17)=0,"",COUNTIF(liste!$C$21:$D$21,"="&amp;$C17)*7)</f>
        <v/>
      </c>
      <c r="X17" s="27" t="str">
        <f>IF(COUNTIF(liste!$C$22:$D$22,"="&amp;$C17)=0,"",COUNTIF(liste!$C$22:$D$22,"="&amp;$C17)*7)</f>
        <v/>
      </c>
      <c r="Y17" s="27" t="str">
        <f>IF(COUNTIF(liste!$C$23:$D$23,"="&amp;$C17)=0,"",COUNTIF(liste!$C$23:$D$23,"="&amp;$C17)*7)</f>
        <v/>
      </c>
      <c r="Z17" s="27" t="str">
        <f>IF(COUNTIF(liste!$C$24:$D$24,"="&amp;$C17)=0,"",COUNTIF(liste!$C$24:$D$24,"="&amp;$C17)*7)</f>
        <v/>
      </c>
      <c r="AA17" s="27" t="str">
        <f>IF(COUNTIF(liste!$C$25:$D$25,"="&amp;$C17)=0,"",COUNTIF(liste!$C$25:$D$25,"="&amp;$C17)*7)</f>
        <v/>
      </c>
      <c r="AB17" s="27" t="str">
        <f>IF(COUNTIF(liste!$C$26:$D$26,"="&amp;$C17)=0,"",COUNTIF(liste!$C$26:$D$26,"="&amp;$C17)*7)</f>
        <v/>
      </c>
      <c r="AC17" s="27" t="str">
        <f>IF(COUNTIF(liste!$C$27:$D$27,"="&amp;$C17)=0,"",COUNTIF(liste!$C$27:$D$27,"="&amp;$C17)*7)</f>
        <v/>
      </c>
      <c r="AD17" s="27" t="str">
        <f>IF(COUNTIF(liste!$C$28:$D$28,"="&amp;$C17)=0,"",COUNTIF(liste!$C$28:$D$28,"="&amp;$C17)*7)</f>
        <v/>
      </c>
      <c r="AE17" s="27" t="str">
        <f>IF(COUNTIF(liste!$C$29:$D$29,"="&amp;$C17)=0,"",COUNTIF(liste!$C$29:$D$29,"="&amp;$C17)*7)</f>
        <v/>
      </c>
      <c r="AF17" s="27" t="str">
        <f>IF(COUNTIF(liste!$C$30:$D$30,"="&amp;$C17)=0,"",COUNTIF(liste!$C$30:$D$30,"="&amp;$C17)*7)</f>
        <v/>
      </c>
      <c r="AG17" s="27" t="str">
        <f>IF(COUNTIF(liste!$C$31:$D$31,"="&amp;$C17)=0,"",COUNTIF(liste!$C$31:$D$31,"="&amp;$C17)*7)</f>
        <v/>
      </c>
      <c r="AH17" s="27" t="str">
        <f>IF(COUNTIF(liste!$C$32:$D$32,"="&amp;$C17)=0,"",COUNTIF(liste!$C$32:$D$32,"="&amp;$C17)*7)</f>
        <v/>
      </c>
      <c r="AI17" s="25">
        <f t="shared" si="0"/>
        <v>0</v>
      </c>
    </row>
    <row r="18" spans="1:35">
      <c r="A18" s="10">
        <v>16</v>
      </c>
      <c r="B18" s="10"/>
      <c r="C18" s="10" t="str">
        <f>IF(data!A16=0,"",data!A16)</f>
        <v>x</v>
      </c>
      <c r="D18" s="27" t="str">
        <f>IF(COUNTIF(liste!$C$2:$D$2,"="&amp;$C18)=0,"",COUNTIF(liste!$C$2:$D$2,"="&amp;$C18)*7)</f>
        <v/>
      </c>
      <c r="E18" s="27" t="str">
        <f>IF(COUNTIF(liste!$C$3:$D$3,"="&amp;$C18)=0,"",COUNTIF(liste!$C$3:$D$3,"="&amp;$C18)*7)</f>
        <v/>
      </c>
      <c r="F18" s="27" t="str">
        <f>IF(COUNTIF(liste!$C$4:$D$4,"="&amp;$C18)=0,"",COUNTIF(liste!$C$4:$D$4,"="&amp;$C18)*7)</f>
        <v/>
      </c>
      <c r="G18" s="27" t="str">
        <f>IF(COUNTIF(liste!$C$5:$D$5,"="&amp;$C18)=0,"",COUNTIF(liste!$C$5:$D$5,"="&amp;$C18)*7)</f>
        <v/>
      </c>
      <c r="H18" s="27" t="str">
        <f>IF(COUNTIF(liste!$C$6:$D$6,"="&amp;$C18)=0,"",COUNTIF(liste!$C$6:$D$6,"="&amp;$C18)*7)</f>
        <v/>
      </c>
      <c r="I18" s="27" t="str">
        <f>IF(COUNTIF(liste!$C$7:$D$7,"="&amp;$C18)=0,"",COUNTIF(liste!$C$7:$D$7,"="&amp;$C18)*7)</f>
        <v/>
      </c>
      <c r="J18" s="27" t="str">
        <f>IF(COUNTIF(liste!$C$8:$D$8,"="&amp;$C18)=0,"",COUNTIF(liste!$C$8:$D$8,"="&amp;$C18)*7)</f>
        <v/>
      </c>
      <c r="K18" s="27" t="str">
        <f>IF(COUNTIF(liste!$C$9:$D$9,"="&amp;$C18)=0,"",COUNTIF(liste!$C$9:$D$9,"="&amp;$C18)*7)</f>
        <v/>
      </c>
      <c r="L18" s="27" t="str">
        <f>IF(COUNTIF(liste!$C$10:$D$10,"="&amp;$C18)=0,"",COUNTIF(liste!$C$10:$D$10,"="&amp;$C18)*7)</f>
        <v/>
      </c>
      <c r="M18" s="27" t="str">
        <f>IF(COUNTIF(liste!$C$11:$D$11,"="&amp;$C18)=0,"",COUNTIF(liste!$C$11:$D$11,"="&amp;$C18)*7)</f>
        <v/>
      </c>
      <c r="N18" s="27" t="str">
        <f>IF(COUNTIF(liste!$C$12:$D$12,"="&amp;$C18)=0,"",COUNTIF(liste!$C$12:$D$12,"="&amp;$C18)*7)</f>
        <v/>
      </c>
      <c r="O18" s="27" t="str">
        <f>IF(COUNTIF(liste!$C$13:$D$13,"="&amp;$C18)=0,"",COUNTIF(liste!$C$13:$D$13,"="&amp;$C18)*7)</f>
        <v/>
      </c>
      <c r="P18" s="27" t="str">
        <f>IF(COUNTIF(liste!$C$14:$D$14,"="&amp;$C18)=0,"",COUNTIF(liste!$C$14:$D$14,"="&amp;$C18)*7)</f>
        <v/>
      </c>
      <c r="Q18" s="27" t="str">
        <f>IF(COUNTIF(liste!$C$15:$D$15,"="&amp;$C18)=0,"",COUNTIF(liste!$C$15:$D$15,"="&amp;$C18)*7)</f>
        <v/>
      </c>
      <c r="R18" s="27" t="str">
        <f>IF(COUNTIF(liste!$C$16:$D$16,"="&amp;$C18)=0,"",COUNTIF(liste!$C$16:$D$16,"="&amp;$C18)*7)</f>
        <v/>
      </c>
      <c r="S18" s="27" t="str">
        <f>IF(COUNTIF(liste!$C$17:$D$17,"="&amp;$C18)=0,"",COUNTIF(liste!$C$17:$D$17,"="&amp;$C18)*7)</f>
        <v/>
      </c>
      <c r="T18" s="27" t="str">
        <f>IF(COUNTIF(liste!$C$18:$D$18,"="&amp;$C18)=0,"",COUNTIF(liste!$C$18:$D$18,"="&amp;$C18)*7)</f>
        <v/>
      </c>
      <c r="U18" s="27" t="str">
        <f>IF(COUNTIF(liste!$C$19:$D$19,"="&amp;$C18)=0,"",COUNTIF(liste!$C$19:$D$19,"="&amp;$C18)*7)</f>
        <v/>
      </c>
      <c r="V18" s="27" t="str">
        <f>IF(COUNTIF(liste!$C$20:$D$20,"="&amp;$C18)=0,"",COUNTIF(liste!$C$20:$D$20,"="&amp;$C18)*7)</f>
        <v/>
      </c>
      <c r="W18" s="27" t="str">
        <f>IF(COUNTIF(liste!$C$21:$D$21,"="&amp;$C18)=0,"",COUNTIF(liste!$C$21:$D$21,"="&amp;$C18)*7)</f>
        <v/>
      </c>
      <c r="X18" s="27" t="str">
        <f>IF(COUNTIF(liste!$C$22:$D$22,"="&amp;$C18)=0,"",COUNTIF(liste!$C$22:$D$22,"="&amp;$C18)*7)</f>
        <v/>
      </c>
      <c r="Y18" s="27" t="str">
        <f>IF(COUNTIF(liste!$C$23:$D$23,"="&amp;$C18)=0,"",COUNTIF(liste!$C$23:$D$23,"="&amp;$C18)*7)</f>
        <v/>
      </c>
      <c r="Z18" s="27" t="str">
        <f>IF(COUNTIF(liste!$C$24:$D$24,"="&amp;$C18)=0,"",COUNTIF(liste!$C$24:$D$24,"="&amp;$C18)*7)</f>
        <v/>
      </c>
      <c r="AA18" s="27" t="str">
        <f>IF(COUNTIF(liste!$C$25:$D$25,"="&amp;$C18)=0,"",COUNTIF(liste!$C$25:$D$25,"="&amp;$C18)*7)</f>
        <v/>
      </c>
      <c r="AB18" s="27" t="str">
        <f>IF(COUNTIF(liste!$C$26:$D$26,"="&amp;$C18)=0,"",COUNTIF(liste!$C$26:$D$26,"="&amp;$C18)*7)</f>
        <v/>
      </c>
      <c r="AC18" s="27" t="str">
        <f>IF(COUNTIF(liste!$C$27:$D$27,"="&amp;$C18)=0,"",COUNTIF(liste!$C$27:$D$27,"="&amp;$C18)*7)</f>
        <v/>
      </c>
      <c r="AD18" s="27" t="str">
        <f>IF(COUNTIF(liste!$C$28:$D$28,"="&amp;$C18)=0,"",COUNTIF(liste!$C$28:$D$28,"="&amp;$C18)*7)</f>
        <v/>
      </c>
      <c r="AE18" s="27" t="str">
        <f>IF(COUNTIF(liste!$C$29:$D$29,"="&amp;$C18)=0,"",COUNTIF(liste!$C$29:$D$29,"="&amp;$C18)*7)</f>
        <v/>
      </c>
      <c r="AF18" s="27" t="str">
        <f>IF(COUNTIF(liste!$C$30:$D$30,"="&amp;$C18)=0,"",COUNTIF(liste!$C$30:$D$30,"="&amp;$C18)*7)</f>
        <v/>
      </c>
      <c r="AG18" s="27" t="str">
        <f>IF(COUNTIF(liste!$C$31:$D$31,"="&amp;$C18)=0,"",COUNTIF(liste!$C$31:$D$31,"="&amp;$C18)*7)</f>
        <v/>
      </c>
      <c r="AH18" s="27" t="str">
        <f>IF(COUNTIF(liste!$C$32:$D$32,"="&amp;$C18)=0,"",COUNTIF(liste!$C$32:$D$32,"="&amp;$C18)*7)</f>
        <v/>
      </c>
      <c r="AI18" s="25">
        <f t="shared" si="0"/>
        <v>0</v>
      </c>
    </row>
    <row r="19" spans="1:35">
      <c r="A19" s="10">
        <v>17</v>
      </c>
      <c r="B19" s="10"/>
      <c r="C19" s="10" t="str">
        <f>IF(data!A17=0,"",data!A17)</f>
        <v>x</v>
      </c>
      <c r="D19" s="27" t="str">
        <f>IF(COUNTIF(liste!$C$2:$D$2,"="&amp;$C19)=0,"",COUNTIF(liste!$C$2:$D$2,"="&amp;$C19)*7)</f>
        <v/>
      </c>
      <c r="E19" s="27" t="str">
        <f>IF(COUNTIF(liste!$C$3:$D$3,"="&amp;$C19)=0,"",COUNTIF(liste!$C$3:$D$3,"="&amp;$C19)*7)</f>
        <v/>
      </c>
      <c r="F19" s="27" t="str">
        <f>IF(COUNTIF(liste!$C$4:$D$4,"="&amp;$C19)=0,"",COUNTIF(liste!$C$4:$D$4,"="&amp;$C19)*7)</f>
        <v/>
      </c>
      <c r="G19" s="27" t="str">
        <f>IF(COUNTIF(liste!$C$5:$D$5,"="&amp;$C19)=0,"",COUNTIF(liste!$C$5:$D$5,"="&amp;$C19)*7)</f>
        <v/>
      </c>
      <c r="H19" s="27" t="str">
        <f>IF(COUNTIF(liste!$C$6:$D$6,"="&amp;$C19)=0,"",COUNTIF(liste!$C$6:$D$6,"="&amp;$C19)*7)</f>
        <v/>
      </c>
      <c r="I19" s="27" t="str">
        <f>IF(COUNTIF(liste!$C$7:$D$7,"="&amp;$C19)=0,"",COUNTIF(liste!$C$7:$D$7,"="&amp;$C19)*7)</f>
        <v/>
      </c>
      <c r="J19" s="27" t="str">
        <f>IF(COUNTIF(liste!$C$8:$D$8,"="&amp;$C19)=0,"",COUNTIF(liste!$C$8:$D$8,"="&amp;$C19)*7)</f>
        <v/>
      </c>
      <c r="K19" s="27" t="str">
        <f>IF(COUNTIF(liste!$C$9:$D$9,"="&amp;$C19)=0,"",COUNTIF(liste!$C$9:$D$9,"="&amp;$C19)*7)</f>
        <v/>
      </c>
      <c r="L19" s="27" t="str">
        <f>IF(COUNTIF(liste!$C$10:$D$10,"="&amp;$C19)=0,"",COUNTIF(liste!$C$10:$D$10,"="&amp;$C19)*7)</f>
        <v/>
      </c>
      <c r="M19" s="27" t="str">
        <f>IF(COUNTIF(liste!$C$11:$D$11,"="&amp;$C19)=0,"",COUNTIF(liste!$C$11:$D$11,"="&amp;$C19)*7)</f>
        <v/>
      </c>
      <c r="N19" s="27" t="str">
        <f>IF(COUNTIF(liste!$C$12:$D$12,"="&amp;$C19)=0,"",COUNTIF(liste!$C$12:$D$12,"="&amp;$C19)*7)</f>
        <v/>
      </c>
      <c r="O19" s="27" t="str">
        <f>IF(COUNTIF(liste!$C$13:$D$13,"="&amp;$C19)=0,"",COUNTIF(liste!$C$13:$D$13,"="&amp;$C19)*7)</f>
        <v/>
      </c>
      <c r="P19" s="27" t="str">
        <f>IF(COUNTIF(liste!$C$14:$D$14,"="&amp;$C19)=0,"",COUNTIF(liste!$C$14:$D$14,"="&amp;$C19)*7)</f>
        <v/>
      </c>
      <c r="Q19" s="27" t="str">
        <f>IF(COUNTIF(liste!$C$15:$D$15,"="&amp;$C19)=0,"",COUNTIF(liste!$C$15:$D$15,"="&amp;$C19)*7)</f>
        <v/>
      </c>
      <c r="R19" s="27" t="str">
        <f>IF(COUNTIF(liste!$C$16:$D$16,"="&amp;$C19)=0,"",COUNTIF(liste!$C$16:$D$16,"="&amp;$C19)*7)</f>
        <v/>
      </c>
      <c r="S19" s="27" t="str">
        <f>IF(COUNTIF(liste!$C$17:$D$17,"="&amp;$C19)=0,"",COUNTIF(liste!$C$17:$D$17,"="&amp;$C19)*7)</f>
        <v/>
      </c>
      <c r="T19" s="27" t="str">
        <f>IF(COUNTIF(liste!$C$18:$D$18,"="&amp;$C19)=0,"",COUNTIF(liste!$C$18:$D$18,"="&amp;$C19)*7)</f>
        <v/>
      </c>
      <c r="U19" s="27" t="str">
        <f>IF(COUNTIF(liste!$C$19:$D$19,"="&amp;$C19)=0,"",COUNTIF(liste!$C$19:$D$19,"="&amp;$C19)*7)</f>
        <v/>
      </c>
      <c r="V19" s="27" t="str">
        <f>IF(COUNTIF(liste!$C$20:$D$20,"="&amp;$C19)=0,"",COUNTIF(liste!$C$20:$D$20,"="&amp;$C19)*7)</f>
        <v/>
      </c>
      <c r="W19" s="27" t="str">
        <f>IF(COUNTIF(liste!$C$21:$D$21,"="&amp;$C19)=0,"",COUNTIF(liste!$C$21:$D$21,"="&amp;$C19)*7)</f>
        <v/>
      </c>
      <c r="X19" s="27" t="str">
        <f>IF(COUNTIF(liste!$C$22:$D$22,"="&amp;$C19)=0,"",COUNTIF(liste!$C$22:$D$22,"="&amp;$C19)*7)</f>
        <v/>
      </c>
      <c r="Y19" s="27" t="str">
        <f>IF(COUNTIF(liste!$C$23:$D$23,"="&amp;$C19)=0,"",COUNTIF(liste!$C$23:$D$23,"="&amp;$C19)*7)</f>
        <v/>
      </c>
      <c r="Z19" s="27" t="str">
        <f>IF(COUNTIF(liste!$C$24:$D$24,"="&amp;$C19)=0,"",COUNTIF(liste!$C$24:$D$24,"="&amp;$C19)*7)</f>
        <v/>
      </c>
      <c r="AA19" s="27" t="str">
        <f>IF(COUNTIF(liste!$C$25:$D$25,"="&amp;$C19)=0,"",COUNTIF(liste!$C$25:$D$25,"="&amp;$C19)*7)</f>
        <v/>
      </c>
      <c r="AB19" s="27" t="str">
        <f>IF(COUNTIF(liste!$C$26:$D$26,"="&amp;$C19)=0,"",COUNTIF(liste!$C$26:$D$26,"="&amp;$C19)*7)</f>
        <v/>
      </c>
      <c r="AC19" s="27" t="str">
        <f>IF(COUNTIF(liste!$C$27:$D$27,"="&amp;$C19)=0,"",COUNTIF(liste!$C$27:$D$27,"="&amp;$C19)*7)</f>
        <v/>
      </c>
      <c r="AD19" s="27" t="str">
        <f>IF(COUNTIF(liste!$C$28:$D$28,"="&amp;$C19)=0,"",COUNTIF(liste!$C$28:$D$28,"="&amp;$C19)*7)</f>
        <v/>
      </c>
      <c r="AE19" s="27" t="str">
        <f>IF(COUNTIF(liste!$C$29:$D$29,"="&amp;$C19)=0,"",COUNTIF(liste!$C$29:$D$29,"="&amp;$C19)*7)</f>
        <v/>
      </c>
      <c r="AF19" s="27" t="str">
        <f>IF(COUNTIF(liste!$C$30:$D$30,"="&amp;$C19)=0,"",COUNTIF(liste!$C$30:$D$30,"="&amp;$C19)*7)</f>
        <v/>
      </c>
      <c r="AG19" s="27" t="str">
        <f>IF(COUNTIF(liste!$C$31:$D$31,"="&amp;$C19)=0,"",COUNTIF(liste!$C$31:$D$31,"="&amp;$C19)*7)</f>
        <v/>
      </c>
      <c r="AH19" s="27" t="str">
        <f>IF(COUNTIF(liste!$C$32:$D$32,"="&amp;$C19)=0,"",COUNTIF(liste!$C$32:$D$32,"="&amp;$C19)*7)</f>
        <v/>
      </c>
      <c r="AI19" s="25">
        <f t="shared" si="0"/>
        <v>0</v>
      </c>
    </row>
    <row r="20" spans="1:35">
      <c r="A20" s="10">
        <v>18</v>
      </c>
      <c r="B20" s="10"/>
      <c r="C20" s="10" t="str">
        <f>IF(data!A18=0,"",data!A18)</f>
        <v>x</v>
      </c>
      <c r="D20" s="27" t="str">
        <f>IF(COUNTIF(liste!$C$2:$D$2,"="&amp;$C20)=0,"",COUNTIF(liste!$C$2:$D$2,"="&amp;$C20)*7)</f>
        <v/>
      </c>
      <c r="E20" s="27" t="str">
        <f>IF(COUNTIF(liste!$C$3:$D$3,"="&amp;$C20)=0,"",COUNTIF(liste!$C$3:$D$3,"="&amp;$C20)*7)</f>
        <v/>
      </c>
      <c r="F20" s="27" t="str">
        <f>IF(COUNTIF(liste!$C$4:$D$4,"="&amp;$C20)=0,"",COUNTIF(liste!$C$4:$D$4,"="&amp;$C20)*7)</f>
        <v/>
      </c>
      <c r="G20" s="27" t="str">
        <f>IF(COUNTIF(liste!$C$5:$D$5,"="&amp;$C20)=0,"",COUNTIF(liste!$C$5:$D$5,"="&amp;$C20)*7)</f>
        <v/>
      </c>
      <c r="H20" s="27" t="str">
        <f>IF(COUNTIF(liste!$C$6:$D$6,"="&amp;$C20)=0,"",COUNTIF(liste!$C$6:$D$6,"="&amp;$C20)*7)</f>
        <v/>
      </c>
      <c r="I20" s="27" t="str">
        <f>IF(COUNTIF(liste!$C$7:$D$7,"="&amp;$C20)=0,"",COUNTIF(liste!$C$7:$D$7,"="&amp;$C20)*7)</f>
        <v/>
      </c>
      <c r="J20" s="27" t="str">
        <f>IF(COUNTIF(liste!$C$8:$D$8,"="&amp;$C20)=0,"",COUNTIF(liste!$C$8:$D$8,"="&amp;$C20)*7)</f>
        <v/>
      </c>
      <c r="K20" s="27" t="str">
        <f>IF(COUNTIF(liste!$C$9:$D$9,"="&amp;$C20)=0,"",COUNTIF(liste!$C$9:$D$9,"="&amp;$C20)*7)</f>
        <v/>
      </c>
      <c r="L20" s="27" t="str">
        <f>IF(COUNTIF(liste!$C$10:$D$10,"="&amp;$C20)=0,"",COUNTIF(liste!$C$10:$D$10,"="&amp;$C20)*7)</f>
        <v/>
      </c>
      <c r="M20" s="27" t="str">
        <f>IF(COUNTIF(liste!$C$11:$D$11,"="&amp;$C20)=0,"",COUNTIF(liste!$C$11:$D$11,"="&amp;$C20)*7)</f>
        <v/>
      </c>
      <c r="N20" s="27" t="str">
        <f>IF(COUNTIF(liste!$C$12:$D$12,"="&amp;$C20)=0,"",COUNTIF(liste!$C$12:$D$12,"="&amp;$C20)*7)</f>
        <v/>
      </c>
      <c r="O20" s="27" t="str">
        <f>IF(COUNTIF(liste!$C$13:$D$13,"="&amp;$C20)=0,"",COUNTIF(liste!$C$13:$D$13,"="&amp;$C20)*7)</f>
        <v/>
      </c>
      <c r="P20" s="27" t="str">
        <f>IF(COUNTIF(liste!$C$14:$D$14,"="&amp;$C20)=0,"",COUNTIF(liste!$C$14:$D$14,"="&amp;$C20)*7)</f>
        <v/>
      </c>
      <c r="Q20" s="27" t="str">
        <f>IF(COUNTIF(liste!$C$15:$D$15,"="&amp;$C20)=0,"",COUNTIF(liste!$C$15:$D$15,"="&amp;$C20)*7)</f>
        <v/>
      </c>
      <c r="R20" s="27" t="str">
        <f>IF(COUNTIF(liste!$C$16:$D$16,"="&amp;$C20)=0,"",COUNTIF(liste!$C$16:$D$16,"="&amp;$C20)*7)</f>
        <v/>
      </c>
      <c r="S20" s="27" t="str">
        <f>IF(COUNTIF(liste!$C$17:$D$17,"="&amp;$C20)=0,"",COUNTIF(liste!$C$17:$D$17,"="&amp;$C20)*7)</f>
        <v/>
      </c>
      <c r="T20" s="27" t="str">
        <f>IF(COUNTIF(liste!$C$18:$D$18,"="&amp;$C20)=0,"",COUNTIF(liste!$C$18:$D$18,"="&amp;$C20)*7)</f>
        <v/>
      </c>
      <c r="U20" s="27" t="str">
        <f>IF(COUNTIF(liste!$C$19:$D$19,"="&amp;$C20)=0,"",COUNTIF(liste!$C$19:$D$19,"="&amp;$C20)*7)</f>
        <v/>
      </c>
      <c r="V20" s="27" t="str">
        <f>IF(COUNTIF(liste!$C$20:$D$20,"="&amp;$C20)=0,"",COUNTIF(liste!$C$20:$D$20,"="&amp;$C20)*7)</f>
        <v/>
      </c>
      <c r="W20" s="27" t="str">
        <f>IF(COUNTIF(liste!$C$21:$D$21,"="&amp;$C20)=0,"",COUNTIF(liste!$C$21:$D$21,"="&amp;$C20)*7)</f>
        <v/>
      </c>
      <c r="X20" s="27" t="str">
        <f>IF(COUNTIF(liste!$C$22:$D$22,"="&amp;$C20)=0,"",COUNTIF(liste!$C$22:$D$22,"="&amp;$C20)*7)</f>
        <v/>
      </c>
      <c r="Y20" s="27" t="str">
        <f>IF(COUNTIF(liste!$C$23:$D$23,"="&amp;$C20)=0,"",COUNTIF(liste!$C$23:$D$23,"="&amp;$C20)*7)</f>
        <v/>
      </c>
      <c r="Z20" s="27" t="str">
        <f>IF(COUNTIF(liste!$C$24:$D$24,"="&amp;$C20)=0,"",COUNTIF(liste!$C$24:$D$24,"="&amp;$C20)*7)</f>
        <v/>
      </c>
      <c r="AA20" s="27" t="str">
        <f>IF(COUNTIF(liste!$C$25:$D$25,"="&amp;$C20)=0,"",COUNTIF(liste!$C$25:$D$25,"="&amp;$C20)*7)</f>
        <v/>
      </c>
      <c r="AB20" s="27" t="str">
        <f>IF(COUNTIF(liste!$C$26:$D$26,"="&amp;$C20)=0,"",COUNTIF(liste!$C$26:$D$26,"="&amp;$C20)*7)</f>
        <v/>
      </c>
      <c r="AC20" s="27" t="str">
        <f>IF(COUNTIF(liste!$C$27:$D$27,"="&amp;$C20)=0,"",COUNTIF(liste!$C$27:$D$27,"="&amp;$C20)*7)</f>
        <v/>
      </c>
      <c r="AD20" s="27" t="str">
        <f>IF(COUNTIF(liste!$C$28:$D$28,"="&amp;$C20)=0,"",COUNTIF(liste!$C$28:$D$28,"="&amp;$C20)*7)</f>
        <v/>
      </c>
      <c r="AE20" s="27" t="str">
        <f>IF(COUNTIF(liste!$C$29:$D$29,"="&amp;$C20)=0,"",COUNTIF(liste!$C$29:$D$29,"="&amp;$C20)*7)</f>
        <v/>
      </c>
      <c r="AF20" s="27" t="str">
        <f>IF(COUNTIF(liste!$C$30:$D$30,"="&amp;$C20)=0,"",COUNTIF(liste!$C$30:$D$30,"="&amp;$C20)*7)</f>
        <v/>
      </c>
      <c r="AG20" s="27" t="str">
        <f>IF(COUNTIF(liste!$C$31:$D$31,"="&amp;$C20)=0,"",COUNTIF(liste!$C$31:$D$31,"="&amp;$C20)*7)</f>
        <v/>
      </c>
      <c r="AH20" s="27" t="str">
        <f>IF(COUNTIF(liste!$C$32:$D$32,"="&amp;$C20)=0,"",COUNTIF(liste!$C$32:$D$32,"="&amp;$C20)*7)</f>
        <v/>
      </c>
      <c r="AI20" s="25">
        <f t="shared" si="0"/>
        <v>0</v>
      </c>
    </row>
    <row r="21" spans="1:35">
      <c r="A21" s="10">
        <v>19</v>
      </c>
      <c r="B21" s="10"/>
      <c r="C21" s="10" t="str">
        <f>IF(data!A19=0,"",data!A19)</f>
        <v>x</v>
      </c>
      <c r="D21" s="27" t="str">
        <f>IF(COUNTIF(liste!$C$2:$D$2,"="&amp;$C21)=0,"",COUNTIF(liste!$C$2:$D$2,"="&amp;$C21)*7)</f>
        <v/>
      </c>
      <c r="E21" s="27" t="str">
        <f>IF(COUNTIF(liste!$C$3:$D$3,"="&amp;$C21)=0,"",COUNTIF(liste!$C$3:$D$3,"="&amp;$C21)*7)</f>
        <v/>
      </c>
      <c r="F21" s="27" t="str">
        <f>IF(COUNTIF(liste!$C$4:$D$4,"="&amp;$C21)=0,"",COUNTIF(liste!$C$4:$D$4,"="&amp;$C21)*7)</f>
        <v/>
      </c>
      <c r="G21" s="27" t="str">
        <f>IF(COUNTIF(liste!$C$5:$D$5,"="&amp;$C21)=0,"",COUNTIF(liste!$C$5:$D$5,"="&amp;$C21)*7)</f>
        <v/>
      </c>
      <c r="H21" s="27" t="str">
        <f>IF(COUNTIF(liste!$C$6:$D$6,"="&amp;$C21)=0,"",COUNTIF(liste!$C$6:$D$6,"="&amp;$C21)*7)</f>
        <v/>
      </c>
      <c r="I21" s="27" t="str">
        <f>IF(COUNTIF(liste!$C$7:$D$7,"="&amp;$C21)=0,"",COUNTIF(liste!$C$7:$D$7,"="&amp;$C21)*7)</f>
        <v/>
      </c>
      <c r="J21" s="27" t="str">
        <f>IF(COUNTIF(liste!$C$8:$D$8,"="&amp;$C21)=0,"",COUNTIF(liste!$C$8:$D$8,"="&amp;$C21)*7)</f>
        <v/>
      </c>
      <c r="K21" s="27" t="str">
        <f>IF(COUNTIF(liste!$C$9:$D$9,"="&amp;$C21)=0,"",COUNTIF(liste!$C$9:$D$9,"="&amp;$C21)*7)</f>
        <v/>
      </c>
      <c r="L21" s="27" t="str">
        <f>IF(COUNTIF(liste!$C$10:$D$10,"="&amp;$C21)=0,"",COUNTIF(liste!$C$10:$D$10,"="&amp;$C21)*7)</f>
        <v/>
      </c>
      <c r="M21" s="27" t="str">
        <f>IF(COUNTIF(liste!$C$11:$D$11,"="&amp;$C21)=0,"",COUNTIF(liste!$C$11:$D$11,"="&amp;$C21)*7)</f>
        <v/>
      </c>
      <c r="N21" s="27" t="str">
        <f>IF(COUNTIF(liste!$C$12:$D$12,"="&amp;$C21)=0,"",COUNTIF(liste!$C$12:$D$12,"="&amp;$C21)*7)</f>
        <v/>
      </c>
      <c r="O21" s="27" t="str">
        <f>IF(COUNTIF(liste!$C$13:$D$13,"="&amp;$C21)=0,"",COUNTIF(liste!$C$13:$D$13,"="&amp;$C21)*7)</f>
        <v/>
      </c>
      <c r="P21" s="27" t="str">
        <f>IF(COUNTIF(liste!$C$14:$D$14,"="&amp;$C21)=0,"",COUNTIF(liste!$C$14:$D$14,"="&amp;$C21)*7)</f>
        <v/>
      </c>
      <c r="Q21" s="27" t="str">
        <f>IF(COUNTIF(liste!$C$15:$D$15,"="&amp;$C21)=0,"",COUNTIF(liste!$C$15:$D$15,"="&amp;$C21)*7)</f>
        <v/>
      </c>
      <c r="R21" s="27" t="str">
        <f>IF(COUNTIF(liste!$C$16:$D$16,"="&amp;$C21)=0,"",COUNTIF(liste!$C$16:$D$16,"="&amp;$C21)*7)</f>
        <v/>
      </c>
      <c r="S21" s="27" t="str">
        <f>IF(COUNTIF(liste!$C$17:$D$17,"="&amp;$C21)=0,"",COUNTIF(liste!$C$17:$D$17,"="&amp;$C21)*7)</f>
        <v/>
      </c>
      <c r="T21" s="27" t="str">
        <f>IF(COUNTIF(liste!$C$18:$D$18,"="&amp;$C21)=0,"",COUNTIF(liste!$C$18:$D$18,"="&amp;$C21)*7)</f>
        <v/>
      </c>
      <c r="U21" s="27" t="str">
        <f>IF(COUNTIF(liste!$C$19:$D$19,"="&amp;$C21)=0,"",COUNTIF(liste!$C$19:$D$19,"="&amp;$C21)*7)</f>
        <v/>
      </c>
      <c r="V21" s="27" t="str">
        <f>IF(COUNTIF(liste!$C$20:$D$20,"="&amp;$C21)=0,"",COUNTIF(liste!$C$20:$D$20,"="&amp;$C21)*7)</f>
        <v/>
      </c>
      <c r="W21" s="27" t="str">
        <f>IF(COUNTIF(liste!$C$21:$D$21,"="&amp;$C21)=0,"",COUNTIF(liste!$C$21:$D$21,"="&amp;$C21)*7)</f>
        <v/>
      </c>
      <c r="X21" s="27" t="str">
        <f>IF(COUNTIF(liste!$C$22:$D$22,"="&amp;$C21)=0,"",COUNTIF(liste!$C$22:$D$22,"="&amp;$C21)*7)</f>
        <v/>
      </c>
      <c r="Y21" s="27" t="str">
        <f>IF(COUNTIF(liste!$C$23:$D$23,"="&amp;$C21)=0,"",COUNTIF(liste!$C$23:$D$23,"="&amp;$C21)*7)</f>
        <v/>
      </c>
      <c r="Z21" s="27" t="str">
        <f>IF(COUNTIF(liste!$C$24:$D$24,"="&amp;$C21)=0,"",COUNTIF(liste!$C$24:$D$24,"="&amp;$C21)*7)</f>
        <v/>
      </c>
      <c r="AA21" s="27" t="str">
        <f>IF(COUNTIF(liste!$C$25:$D$25,"="&amp;$C21)=0,"",COUNTIF(liste!$C$25:$D$25,"="&amp;$C21)*7)</f>
        <v/>
      </c>
      <c r="AB21" s="27" t="str">
        <f>IF(COUNTIF(liste!$C$26:$D$26,"="&amp;$C21)=0,"",COUNTIF(liste!$C$26:$D$26,"="&amp;$C21)*7)</f>
        <v/>
      </c>
      <c r="AC21" s="27" t="str">
        <f>IF(COUNTIF(liste!$C$27:$D$27,"="&amp;$C21)=0,"",COUNTIF(liste!$C$27:$D$27,"="&amp;$C21)*7)</f>
        <v/>
      </c>
      <c r="AD21" s="27" t="str">
        <f>IF(COUNTIF(liste!$C$28:$D$28,"="&amp;$C21)=0,"",COUNTIF(liste!$C$28:$D$28,"="&amp;$C21)*7)</f>
        <v/>
      </c>
      <c r="AE21" s="27" t="str">
        <f>IF(COUNTIF(liste!$C$29:$D$29,"="&amp;$C21)=0,"",COUNTIF(liste!$C$29:$D$29,"="&amp;$C21)*7)</f>
        <v/>
      </c>
      <c r="AF21" s="27" t="str">
        <f>IF(COUNTIF(liste!$C$30:$D$30,"="&amp;$C21)=0,"",COUNTIF(liste!$C$30:$D$30,"="&amp;$C21)*7)</f>
        <v/>
      </c>
      <c r="AG21" s="27" t="str">
        <f>IF(COUNTIF(liste!$C$31:$D$31,"="&amp;$C21)=0,"",COUNTIF(liste!$C$31:$D$31,"="&amp;$C21)*7)</f>
        <v/>
      </c>
      <c r="AH21" s="27" t="str">
        <f>IF(COUNTIF(liste!$C$32:$D$32,"="&amp;$C21)=0,"",COUNTIF(liste!$C$32:$D$32,"="&amp;$C21)*7)</f>
        <v/>
      </c>
      <c r="AI21" s="25">
        <f t="shared" si="0"/>
        <v>0</v>
      </c>
    </row>
    <row r="22" spans="1:35">
      <c r="A22" s="10">
        <v>20</v>
      </c>
      <c r="B22" s="10"/>
      <c r="C22" s="10" t="str">
        <f>IF(data!A20=0,"",data!A20)</f>
        <v>x</v>
      </c>
      <c r="D22" s="27" t="str">
        <f>IF(COUNTIF(liste!$C$2:$D$2,"="&amp;$C22)=0,"",COUNTIF(liste!$C$2:$D$2,"="&amp;$C22)*7)</f>
        <v/>
      </c>
      <c r="E22" s="27" t="str">
        <f>IF(COUNTIF(liste!$C$3:$D$3,"="&amp;$C22)=0,"",COUNTIF(liste!$C$3:$D$3,"="&amp;$C22)*7)</f>
        <v/>
      </c>
      <c r="F22" s="27" t="str">
        <f>IF(COUNTIF(liste!$C$4:$D$4,"="&amp;$C22)=0,"",COUNTIF(liste!$C$4:$D$4,"="&amp;$C22)*7)</f>
        <v/>
      </c>
      <c r="G22" s="27" t="str">
        <f>IF(COUNTIF(liste!$C$5:$D$5,"="&amp;$C22)=0,"",COUNTIF(liste!$C$5:$D$5,"="&amp;$C22)*7)</f>
        <v/>
      </c>
      <c r="H22" s="27" t="str">
        <f>IF(COUNTIF(liste!$C$6:$D$6,"="&amp;$C22)=0,"",COUNTIF(liste!$C$6:$D$6,"="&amp;$C22)*7)</f>
        <v/>
      </c>
      <c r="I22" s="27" t="str">
        <f>IF(COUNTIF(liste!$C$7:$D$7,"="&amp;$C22)=0,"",COUNTIF(liste!$C$7:$D$7,"="&amp;$C22)*7)</f>
        <v/>
      </c>
      <c r="J22" s="27" t="str">
        <f>IF(COUNTIF(liste!$C$8:$D$8,"="&amp;$C22)=0,"",COUNTIF(liste!$C$8:$D$8,"="&amp;$C22)*7)</f>
        <v/>
      </c>
      <c r="K22" s="27" t="str">
        <f>IF(COUNTIF(liste!$C$9:$D$9,"="&amp;$C22)=0,"",COUNTIF(liste!$C$9:$D$9,"="&amp;$C22)*7)</f>
        <v/>
      </c>
      <c r="L22" s="27" t="str">
        <f>IF(COUNTIF(liste!$C$10:$D$10,"="&amp;$C22)=0,"",COUNTIF(liste!$C$10:$D$10,"="&amp;$C22)*7)</f>
        <v/>
      </c>
      <c r="M22" s="27" t="str">
        <f>IF(COUNTIF(liste!$C$11:$D$11,"="&amp;$C22)=0,"",COUNTIF(liste!$C$11:$D$11,"="&amp;$C22)*7)</f>
        <v/>
      </c>
      <c r="N22" s="27" t="str">
        <f>IF(COUNTIF(liste!$C$12:$D$12,"="&amp;$C22)=0,"",COUNTIF(liste!$C$12:$D$12,"="&amp;$C22)*7)</f>
        <v/>
      </c>
      <c r="O22" s="27" t="str">
        <f>IF(COUNTIF(liste!$C$13:$D$13,"="&amp;$C22)=0,"",COUNTIF(liste!$C$13:$D$13,"="&amp;$C22)*7)</f>
        <v/>
      </c>
      <c r="P22" s="27" t="str">
        <f>IF(COUNTIF(liste!$C$14:$D$14,"="&amp;$C22)=0,"",COUNTIF(liste!$C$14:$D$14,"="&amp;$C22)*7)</f>
        <v/>
      </c>
      <c r="Q22" s="27" t="str">
        <f>IF(COUNTIF(liste!$C$15:$D$15,"="&amp;$C22)=0,"",COUNTIF(liste!$C$15:$D$15,"="&amp;$C22)*7)</f>
        <v/>
      </c>
      <c r="R22" s="27" t="str">
        <f>IF(COUNTIF(liste!$C$16:$D$16,"="&amp;$C22)=0,"",COUNTIF(liste!$C$16:$D$16,"="&amp;$C22)*7)</f>
        <v/>
      </c>
      <c r="S22" s="27" t="str">
        <f>IF(COUNTIF(liste!$C$17:$D$17,"="&amp;$C22)=0,"",COUNTIF(liste!$C$17:$D$17,"="&amp;$C22)*7)</f>
        <v/>
      </c>
      <c r="T22" s="27" t="str">
        <f>IF(COUNTIF(liste!$C$18:$D$18,"="&amp;$C22)=0,"",COUNTIF(liste!$C$18:$D$18,"="&amp;$C22)*7)</f>
        <v/>
      </c>
      <c r="U22" s="27" t="str">
        <f>IF(COUNTIF(liste!$C$19:$D$19,"="&amp;$C22)=0,"",COUNTIF(liste!$C$19:$D$19,"="&amp;$C22)*7)</f>
        <v/>
      </c>
      <c r="V22" s="27" t="str">
        <f>IF(COUNTIF(liste!$C$20:$D$20,"="&amp;$C22)=0,"",COUNTIF(liste!$C$20:$D$20,"="&amp;$C22)*7)</f>
        <v/>
      </c>
      <c r="W22" s="27" t="str">
        <f>IF(COUNTIF(liste!$C$21:$D$21,"="&amp;$C22)=0,"",COUNTIF(liste!$C$21:$D$21,"="&amp;$C22)*7)</f>
        <v/>
      </c>
      <c r="X22" s="27" t="str">
        <f>IF(COUNTIF(liste!$C$22:$D$22,"="&amp;$C22)=0,"",COUNTIF(liste!$C$22:$D$22,"="&amp;$C22)*7)</f>
        <v/>
      </c>
      <c r="Y22" s="27" t="str">
        <f>IF(COUNTIF(liste!$C$23:$D$23,"="&amp;$C22)=0,"",COUNTIF(liste!$C$23:$D$23,"="&amp;$C22)*7)</f>
        <v/>
      </c>
      <c r="Z22" s="27" t="str">
        <f>IF(COUNTIF(liste!$C$24:$D$24,"="&amp;$C22)=0,"",COUNTIF(liste!$C$24:$D$24,"="&amp;$C22)*7)</f>
        <v/>
      </c>
      <c r="AA22" s="27" t="str">
        <f>IF(COUNTIF(liste!$C$25:$D$25,"="&amp;$C22)=0,"",COUNTIF(liste!$C$25:$D$25,"="&amp;$C22)*7)</f>
        <v/>
      </c>
      <c r="AB22" s="27" t="str">
        <f>IF(COUNTIF(liste!$C$26:$D$26,"="&amp;$C22)=0,"",COUNTIF(liste!$C$26:$D$26,"="&amp;$C22)*7)</f>
        <v/>
      </c>
      <c r="AC22" s="27" t="str">
        <f>IF(COUNTIF(liste!$C$27:$D$27,"="&amp;$C22)=0,"",COUNTIF(liste!$C$27:$D$27,"="&amp;$C22)*7)</f>
        <v/>
      </c>
      <c r="AD22" s="27" t="str">
        <f>IF(COUNTIF(liste!$C$28:$D$28,"="&amp;$C22)=0,"",COUNTIF(liste!$C$28:$D$28,"="&amp;$C22)*7)</f>
        <v/>
      </c>
      <c r="AE22" s="27" t="str">
        <f>IF(COUNTIF(liste!$C$29:$D$29,"="&amp;$C22)=0,"",COUNTIF(liste!$C$29:$D$29,"="&amp;$C22)*7)</f>
        <v/>
      </c>
      <c r="AF22" s="27" t="str">
        <f>IF(COUNTIF(liste!$C$30:$D$30,"="&amp;$C22)=0,"",COUNTIF(liste!$C$30:$D$30,"="&amp;$C22)*7)</f>
        <v/>
      </c>
      <c r="AG22" s="27" t="str">
        <f>IF(COUNTIF(liste!$C$31:$D$31,"="&amp;$C22)=0,"",COUNTIF(liste!$C$31:$D$31,"="&amp;$C22)*7)</f>
        <v/>
      </c>
      <c r="AH22" s="27" t="str">
        <f>IF(COUNTIF(liste!$C$32:$D$32,"="&amp;$C22)=0,"",COUNTIF(liste!$C$32:$D$32,"="&amp;$C22)*7)</f>
        <v/>
      </c>
      <c r="AI22" s="25">
        <f t="shared" si="0"/>
        <v>0</v>
      </c>
    </row>
    <row r="23" spans="1:35" ht="29.25" customHeight="1">
      <c r="A23" s="33" t="s">
        <v>38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26">
        <f>SUM(AI3:AI22)</f>
        <v>273</v>
      </c>
    </row>
    <row r="24" spans="1:35" ht="15.75">
      <c r="A24" s="32" t="str">
        <f>"Yıldırım Beyazıt Anadolu Lisesi Erkek Öğrenci Pansiyonunda "&amp;TEXT(data!D1,"YYYY AAAA")&amp;" ayı içerisinde ("&amp;AI23&amp;") saat nöbet tutulmuştur."</f>
        <v>Yıldırım Beyazıt Anadolu Lisesi Erkek Öğrenci Pansiyonunda 2019 Aralık ayı içerisinde (273) saat nöbet tutulmuştur.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</sheetData>
  <mergeCells count="2">
    <mergeCell ref="A24:AI24"/>
    <mergeCell ref="A23:AH23"/>
  </mergeCells>
  <conditionalFormatting sqref="D1:AH22">
    <cfRule type="expression" dxfId="0" priority="1">
      <formula>IF(OR(D$1="Cumartesi",D$1="Pazar"),TRUE,FALSE)</formula>
    </cfRule>
  </conditionalFormatting>
  <pageMargins left="0.7" right="0.7" top="1.1499999999999999" bottom="0.39" header="0.79" footer="0.3"/>
  <pageSetup paperSize="9" scale="77" fitToHeight="0" orientation="landscape" r:id="rId1"/>
  <headerFooter>
    <oddHeader xml:space="preserve">&amp;C&amp;"-,Kalın"&amp;16ÇUBUK YILDIRIM BEYAZIT ANADOLU LİSESİ MÜDÜRLÜĞÜ ERKEK ÖĞRENCİ PANSİYONU BELLETMEN ÖĞRETMEN PUANTAJI&amp;R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data</vt:lpstr>
      <vt:lpstr>liste</vt:lpstr>
      <vt:lpstr>rapor</vt:lpstr>
      <vt:lpstr>puantaj</vt:lpstr>
      <vt:lpstr>LISTE</vt:lpstr>
      <vt:lpstr>liste!Yazdırma_Alanı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ERDEMEFE</dc:creator>
  <cp:lastModifiedBy>ERDEMEFE</cp:lastModifiedBy>
  <cp:lastPrinted>2019-11-01T10:47:10Z</cp:lastPrinted>
  <dcterms:created xsi:type="dcterms:W3CDTF">2019-10-12T15:23:24Z</dcterms:created>
  <dcterms:modified xsi:type="dcterms:W3CDTF">2019-11-01T10:50:17Z</dcterms:modified>
</cp:coreProperties>
</file>