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_WEB\arsiv\m3\"/>
    </mc:Choice>
  </mc:AlternateContent>
  <xr:revisionPtr revIDLastSave="0" documentId="13_ncr:1_{2DF53BF3-1807-45D8-A847-18B007033B09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Yazılı" sheetId="14" r:id="rId1"/>
    <sheet name="Grafikler" sheetId="15" r:id="rId2"/>
  </sheets>
  <definedNames>
    <definedName name="_xlnm.Print_Area" localSheetId="0">Yazılı!$A$1:$N$47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14" l="1"/>
  <c r="P14" i="14"/>
  <c r="N4" i="14"/>
  <c r="O4" i="14" s="1"/>
  <c r="N5" i="14"/>
  <c r="O5" i="14" s="1"/>
  <c r="N6" i="14"/>
  <c r="O6" i="14" s="1"/>
  <c r="N7" i="14"/>
  <c r="O7" i="14" s="1"/>
  <c r="N8" i="14"/>
  <c r="O8" i="14" s="1"/>
  <c r="N9" i="14"/>
  <c r="O9" i="14" s="1"/>
  <c r="N10" i="14"/>
  <c r="O10" i="14" s="1"/>
  <c r="N11" i="14"/>
  <c r="O11" i="14" s="1"/>
  <c r="N12" i="14"/>
  <c r="O12" i="14" s="1"/>
  <c r="N13" i="14"/>
  <c r="O13" i="14" s="1"/>
  <c r="N14" i="14"/>
  <c r="O14" i="14" s="1"/>
  <c r="N15" i="14"/>
  <c r="O15" i="14" s="1"/>
  <c r="N16" i="14"/>
  <c r="O16" i="14" s="1"/>
  <c r="N17" i="14"/>
  <c r="O17" i="14" s="1"/>
  <c r="N18" i="14"/>
  <c r="O18" i="14" s="1"/>
  <c r="N19" i="14"/>
  <c r="O19" i="14" s="1"/>
  <c r="N20" i="14"/>
  <c r="O20" i="14" s="1"/>
  <c r="N21" i="14"/>
  <c r="O21" i="14" s="1"/>
  <c r="N22" i="14"/>
  <c r="O22" i="14" s="1"/>
  <c r="N23" i="14"/>
  <c r="O23" i="14" s="1"/>
  <c r="N24" i="14"/>
  <c r="O24" i="14" s="1"/>
  <c r="N25" i="14"/>
  <c r="O25" i="14" s="1"/>
  <c r="N26" i="14"/>
  <c r="O26" i="14" s="1"/>
  <c r="N27" i="14"/>
  <c r="O27" i="14" s="1"/>
  <c r="N28" i="14"/>
  <c r="O28" i="14" s="1"/>
  <c r="N29" i="14"/>
  <c r="O29" i="14" s="1"/>
  <c r="N30" i="14"/>
  <c r="O30" i="14" s="1"/>
  <c r="N31" i="14"/>
  <c r="O31" i="14" s="1"/>
  <c r="N32" i="14"/>
  <c r="O32" i="14" s="1"/>
  <c r="N33" i="14"/>
  <c r="O33" i="14" s="1"/>
  <c r="N34" i="14"/>
  <c r="O34" i="14" s="1"/>
  <c r="N35" i="14"/>
  <c r="O35" i="14" s="1"/>
  <c r="N36" i="14"/>
  <c r="O36" i="14" s="1"/>
  <c r="N37" i="14"/>
  <c r="O37" i="14" s="1"/>
  <c r="N38" i="14"/>
  <c r="O38" i="14" s="1"/>
  <c r="N39" i="14"/>
  <c r="O39" i="14" s="1"/>
  <c r="N40" i="14"/>
  <c r="O40" i="14" s="1"/>
  <c r="N41" i="14"/>
  <c r="O41" i="14" s="1"/>
  <c r="N42" i="14"/>
  <c r="O42" i="14" s="1"/>
  <c r="N3" i="14"/>
  <c r="O3" i="14" s="1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3" i="14"/>
  <c r="N44" i="14" l="1"/>
  <c r="O44" i="14" s="1"/>
  <c r="N45" i="14"/>
  <c r="O45" i="14" s="1"/>
  <c r="N46" i="14"/>
  <c r="O46" i="14" s="1"/>
  <c r="N47" i="14"/>
  <c r="O47" i="14" s="1"/>
  <c r="N43" i="14"/>
  <c r="O43" i="14" s="1"/>
  <c r="Q6" i="14" s="1"/>
  <c r="E48" i="14"/>
  <c r="F48" i="14"/>
  <c r="G48" i="14"/>
  <c r="H48" i="14"/>
  <c r="I48" i="14"/>
  <c r="J48" i="14"/>
  <c r="K48" i="14"/>
  <c r="L48" i="14"/>
  <c r="M48" i="14"/>
  <c r="N2" i="14"/>
  <c r="Q7" i="14" l="1"/>
  <c r="Q15" i="14" s="1"/>
  <c r="Q9" i="14"/>
  <c r="Q10" i="14"/>
  <c r="Q11" i="14"/>
  <c r="Q8" i="14"/>
  <c r="N48" i="14"/>
  <c r="Q1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İsmet Erdem Efe</author>
  </authors>
  <commentList>
    <comment ref="N1" authorId="0" shapeId="0" xr:uid="{ADBC33A1-B07C-4712-B1DF-52FA0A8FD063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Bu sütunda puan toplamı verilir. Formül içerir. Bu nedenle burada işlem yapmayınız.</t>
        </r>
      </text>
    </comment>
    <comment ref="D2" authorId="0" shapeId="0" xr:uid="{5A9368F2-DF85-4304-83E4-5DF3DC916486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Soru puan değerlerini bu satıra giriniz.</t>
        </r>
      </text>
    </comment>
    <comment ref="A3" authorId="0" shapeId="0" xr:uid="{8613382F-E0E8-478C-9F8F-1347E86183D8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Bu sütuna veri girmeyin. Öğrenci numarası ve ad bilgisini girdikçe otomatik gelecektir.</t>
        </r>
      </text>
    </comment>
    <comment ref="B3" authorId="0" shapeId="0" xr:uid="{5319CED4-EC23-45F7-831F-71129CDD8A12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Öğrenci numarasını bu sütuna giriniz.</t>
        </r>
      </text>
    </comment>
    <comment ref="C3" authorId="0" shapeId="0" xr:uid="{CE81B4CB-4B4D-44AA-9AAF-B8A84F58E571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Öğrenci ad bilgisini bu sütuna girebilirsiniz.</t>
        </r>
      </text>
    </comment>
  </commentList>
</comments>
</file>

<file path=xl/sharedStrings.xml><?xml version="1.0" encoding="utf-8"?>
<sst xmlns="http://schemas.openxmlformats.org/spreadsheetml/2006/main" count="17" uniqueCount="17">
  <si>
    <t>Sıra</t>
  </si>
  <si>
    <t>Nu</t>
  </si>
  <si>
    <t>Adı SOYADI</t>
  </si>
  <si>
    <t>PUAN</t>
  </si>
  <si>
    <t>Soru Ortalaması (%)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</si>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</sst>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"/>
      <color rgb="FFFF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7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9" fillId="0" borderId="0" xfId="0" applyFont="1" applyFill="1"/>
    <xf numFmtId="0" fontId="10" fillId="0" borderId="0" xfId="0" applyFont="1"/>
    <xf numFmtId="0" fontId="11" fillId="0" borderId="0" xfId="0" applyFont="1"/>
    <xf numFmtId="0" fontId="7" fillId="4" borderId="4" xfId="0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7" fillId="4" borderId="4" xfId="0" applyFont="1" applyFill="1" applyBorder="1" applyAlignment="1" applyProtection="1">
      <alignment horizontal="right"/>
      <protection locked="0"/>
    </xf>
    <xf numFmtId="0" fontId="9" fillId="0" borderId="0" xfId="0" applyFont="1" applyFill="1" applyProtection="1">
      <protection locked="0"/>
    </xf>
    <xf numFmtId="0" fontId="0" fillId="2" borderId="4" xfId="0" applyFill="1" applyBorder="1" applyProtection="1">
      <protection locked="0"/>
    </xf>
    <xf numFmtId="0" fontId="5" fillId="5" borderId="4" xfId="0" applyFont="1" applyFill="1" applyBorder="1" applyProtection="1">
      <protection locked="0"/>
    </xf>
    <xf numFmtId="0" fontId="0" fillId="0" borderId="0" xfId="0" applyProtection="1">
      <protection locked="0"/>
    </xf>
    <xf numFmtId="0" fontId="7" fillId="2" borderId="4" xfId="0" applyFont="1" applyFill="1" applyBorder="1" applyAlignment="1" applyProtection="1">
      <alignment horizontal="center"/>
    </xf>
    <xf numFmtId="0" fontId="0" fillId="8" borderId="4" xfId="0" applyFill="1" applyBorder="1" applyAlignment="1" applyProtection="1">
      <alignment vertical="center"/>
    </xf>
    <xf numFmtId="2" fontId="8" fillId="7" borderId="4" xfId="0" applyNumberFormat="1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/>
    </xf>
    <xf numFmtId="0" fontId="7" fillId="4" borderId="4" xfId="0" applyFont="1" applyFill="1" applyBorder="1" applyProtection="1"/>
    <xf numFmtId="0" fontId="5" fillId="5" borderId="4" xfId="0" applyFont="1" applyFill="1" applyBorder="1" applyAlignment="1" applyProtection="1">
      <alignment horizontal="right"/>
    </xf>
    <xf numFmtId="0" fontId="9" fillId="0" borderId="0" xfId="0" applyFont="1" applyFill="1" applyProtection="1"/>
    <xf numFmtId="0" fontId="9" fillId="0" borderId="0" xfId="0" applyFont="1" applyFill="1" applyBorder="1" applyProtection="1"/>
    <xf numFmtId="1" fontId="9" fillId="0" borderId="0" xfId="0" applyNumberFormat="1" applyFont="1" applyFill="1" applyProtection="1"/>
    <xf numFmtId="2" fontId="14" fillId="8" borderId="4" xfId="0" applyNumberFormat="1" applyFont="1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</cellXfs>
  <cellStyles count="105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İzlenen Köprü" xfId="62" builtinId="9" hidden="1"/>
    <cellStyle name="İzlenen Köprü" xfId="64" builtinId="9" hidden="1"/>
    <cellStyle name="İzlenen Köprü" xfId="66" builtinId="9" hidden="1"/>
    <cellStyle name="İzlenen Köprü" xfId="68" builtinId="9" hidden="1"/>
    <cellStyle name="İzlenen Köprü" xfId="70" builtinId="9" hidden="1"/>
    <cellStyle name="İzlenen Köprü" xfId="72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İzlenen Köprü" xfId="87" builtinId="9" hidden="1"/>
    <cellStyle name="İzlenen Köprü" xfId="89" builtinId="9" hidden="1"/>
    <cellStyle name="İzlenen Köprü" xfId="91" builtinId="9" hidden="1"/>
    <cellStyle name="İzlenen Köprü" xfId="93" builtinId="9" hidden="1"/>
    <cellStyle name="İzlenen Köprü" xfId="95" builtinId="9" hidden="1"/>
    <cellStyle name="İzlenen Köprü" xfId="97" builtinId="9" hidden="1"/>
    <cellStyle name="İzlenen Köprü" xfId="99" builtinId="9" hidden="1"/>
    <cellStyle name="İzlenen Köprü" xfId="101" builtinId="9" hidden="1"/>
    <cellStyle name="İzlenen Köprü" xfId="103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Köprü" xfId="61" builtinId="8" hidden="1"/>
    <cellStyle name="Köprü" xfId="63" builtinId="8" hidden="1"/>
    <cellStyle name="Köprü" xfId="65" builtinId="8" hidden="1"/>
    <cellStyle name="Köprü" xfId="67" builtinId="8" hidden="1"/>
    <cellStyle name="Köprü" xfId="69" builtinId="8" hidden="1"/>
    <cellStyle name="Köprü" xfId="71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Köprü" xfId="86" builtinId="8" hidden="1"/>
    <cellStyle name="Köprü" xfId="88" builtinId="8" hidden="1"/>
    <cellStyle name="Köprü" xfId="90" builtinId="8" hidden="1"/>
    <cellStyle name="Köprü" xfId="92" builtinId="8" hidden="1"/>
    <cellStyle name="Köprü" xfId="94" builtinId="8" hidden="1"/>
    <cellStyle name="Köprü" xfId="96" builtinId="8" hidden="1"/>
    <cellStyle name="Köprü" xfId="98" builtinId="8" hidden="1"/>
    <cellStyle name="Köprü" xfId="100" builtinId="8" hidden="1"/>
    <cellStyle name="Köprü" xfId="102" builtinId="8" hidden="1"/>
    <cellStyle name="Normal" xfId="0" builtinId="0"/>
    <cellStyle name="Normal 2" xfId="73" xr:uid="{00000000-0005-0000-0000-000067000000}"/>
    <cellStyle name="Normal 3" xfId="104" xr:uid="{00000000-0005-0000-0000-00006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tr-TR" sz="1400">
                <a:latin typeface="+mn-lt"/>
              </a:rPr>
              <a:t>Soru Analizi</a:t>
            </a:r>
          </a:p>
        </c:rich>
      </c:tx>
      <c:layout>
        <c:manualLayout>
          <c:xMode val="edge"/>
          <c:yMode val="edge"/>
          <c:x val="0.42837659998382555"/>
          <c:y val="3.15516446775035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056545672163946E-2"/>
          <c:y val="0.18529923686496036"/>
          <c:w val="0.87350262276721935"/>
          <c:h val="0.752676934522492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7E4BD"/>
            </a:solidFill>
            <a:ln w="12700">
              <a:solidFill>
                <a:schemeClr val="tx1"/>
              </a:solidFill>
            </a:ln>
          </c:spPr>
          <c:invertIfNegative val="1"/>
          <c:dLbls>
            <c:numFmt formatCode="#\ &quot;&quot;" sourceLinked="0"/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sz="1400" b="1">
                    <a:solidFill>
                      <a:srgbClr val="FF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Yazılı!$D$1:$M$1</c:f>
              <c:strCache>
                <c:ptCount val="10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</c:strCache>
            </c:strRef>
          </c:cat>
          <c:val>
            <c:numRef>
              <c:f>Yazılı!$D$48:$M$48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E6B9B8"/>
                  </a:solidFill>
                  <a:ln w="12700">
                    <a:solidFill>
                      <a:schemeClr val="tx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FBB-44A3-80EF-9A946102B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048256"/>
        <c:axId val="52049792"/>
      </c:barChart>
      <c:catAx>
        <c:axId val="5204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 rot="0" vert="horz" anchor="ctr" anchorCtr="1"/>
          <a:lstStyle/>
          <a:p>
            <a:pPr>
              <a:defRPr sz="800" b="1"/>
            </a:pPr>
            <a:endParaRPr lang="tr-TR"/>
          </a:p>
        </c:txPr>
        <c:crossAx val="52049792"/>
        <c:crossesAt val="50"/>
        <c:auto val="1"/>
        <c:lblAlgn val="ctr"/>
        <c:lblOffset val="100"/>
        <c:noMultiLvlLbl val="0"/>
      </c:catAx>
      <c:valAx>
        <c:axId val="52049792"/>
        <c:scaling>
          <c:orientation val="minMax"/>
          <c:max val="100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/>
            </a:pPr>
            <a:endParaRPr lang="tr-TR"/>
          </a:p>
        </c:txPr>
        <c:crossAx val="5204825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>
      <c:oddHeader>&amp;C&amp;"-,Kalın"&amp;16Çubuk Yıldırım Beyazıt Anadolu Lisesi 2019-2020/1 9A MÜZİK 1.Yazılı Analizi</c:oddHeader>
    </c:headerFooter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400">
                <a:latin typeface="+mn-lt"/>
              </a:rPr>
              <a:t>Not Dağılımı</a:t>
            </a:r>
            <a:endParaRPr lang="en-US" sz="1400">
              <a:latin typeface="+mn-lt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Yazılı!$P$2</c:f>
              <c:strCache>
                <c:ptCount val="1"/>
                <c:pt idx="0">
                  <c:v>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2982-4920-9AA2-333A2FD994F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982-4920-9AA2-333A2FD994F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84B-41D3-81EA-4D49B0E0849D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982-4920-9AA2-333A2FD994F8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982-4920-9AA2-333A2FD994F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84B-41D3-81EA-4D49B0E084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>
                    <a:solidFill>
                      <a:srgbClr val="FF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Yazılı!$P$6:$P$11</c:f>
              <c:strCache>
                <c:ptCount val="6"/>
                <c:pt idx="0">
                  <c:v>G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cat>
          <c:val>
            <c:numRef>
              <c:f>Yazılı!$Q$6:$Q$11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82-4920-9AA2-333A2FD99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365184"/>
        <c:axId val="52366720"/>
      </c:barChart>
      <c:catAx>
        <c:axId val="5236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000" b="1"/>
            </a:pPr>
            <a:endParaRPr lang="tr-TR"/>
          </a:p>
        </c:txPr>
        <c:crossAx val="52366720"/>
        <c:crosses val="autoZero"/>
        <c:auto val="1"/>
        <c:lblAlgn val="ctr"/>
        <c:lblOffset val="100"/>
        <c:noMultiLvlLbl val="0"/>
      </c:catAx>
      <c:valAx>
        <c:axId val="52366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Öğrenci Sayısı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tr-TR"/>
          </a:p>
        </c:txPr>
        <c:crossAx val="5236518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32123807104766"/>
          <c:y val="0.21425833674031694"/>
          <c:w val="0.60241082767879872"/>
          <c:h val="0.69165726042981346"/>
        </c:manualLayout>
      </c:layout>
      <c:pieChart>
        <c:varyColors val="1"/>
        <c:ser>
          <c:idx val="0"/>
          <c:order val="0"/>
          <c:tx>
            <c:strRef>
              <c:f>Yazılı!$P$2</c:f>
              <c:strCache>
                <c:ptCount val="1"/>
                <c:pt idx="0">
                  <c:v>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C75-4FC7-80C3-E6CCEEF20C4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C75-4FC7-80C3-E6CCEEF20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Yazılı!$Q$1:$Q$2</c:f>
              <c:numCache>
                <c:formatCode>General</c:formatCode>
                <c:ptCount val="2"/>
              </c:numCache>
            </c:numRef>
          </c:cat>
          <c:val>
            <c:numRef>
              <c:f>Yazılı!$Q$14:$Q$15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75-4FC7-80C3-E6CCEEF20C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47625</xdr:rowOff>
    </xdr:from>
    <xdr:to>
      <xdr:col>6</xdr:col>
      <xdr:colOff>317501</xdr:colOff>
      <xdr:row>18</xdr:row>
      <xdr:rowOff>33866</xdr:rowOff>
    </xdr:to>
    <xdr:graphicFrame macro="">
      <xdr:nvGraphicFramePr>
        <xdr:cNvPr id="2" name="Grafik 4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0</xdr:row>
      <xdr:rowOff>57149</xdr:rowOff>
    </xdr:from>
    <xdr:to>
      <xdr:col>10</xdr:col>
      <xdr:colOff>609599</xdr:colOff>
      <xdr:row>18</xdr:row>
      <xdr:rowOff>180974</xdr:rowOff>
    </xdr:to>
    <xdr:graphicFrame macro="">
      <xdr:nvGraphicFramePr>
        <xdr:cNvPr id="3" name="3 Grafi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19</xdr:row>
      <xdr:rowOff>13607</xdr:rowOff>
    </xdr:from>
    <xdr:to>
      <xdr:col>10</xdr:col>
      <xdr:colOff>585108</xdr:colOff>
      <xdr:row>45</xdr:row>
      <xdr:rowOff>111125</xdr:rowOff>
    </xdr:to>
    <xdr:sp macro="" textlink="">
      <xdr:nvSpPr>
        <xdr:cNvPr id="5" name="4 Metin kutusu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7151" y="3891643"/>
          <a:ext cx="7467600" cy="5404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SORU</a:t>
          </a:r>
          <a:r>
            <a:rPr lang="tr-TR" sz="1100" b="1" baseline="0"/>
            <a:t> ÜNİTE/KAZANIM DAĞILIMLARI</a:t>
          </a:r>
          <a:endParaRPr lang="tr-TR" sz="1100" b="1"/>
        </a:p>
        <a:p>
          <a:r>
            <a:rPr lang="tr-TR" sz="1100"/>
            <a:t>S1:  </a:t>
          </a:r>
        </a:p>
        <a:p>
          <a:r>
            <a:rPr lang="tr-TR" sz="1100"/>
            <a:t>S2: </a:t>
          </a:r>
        </a:p>
        <a:p>
          <a:r>
            <a:rPr lang="tr-TR" sz="1100"/>
            <a:t>S3: </a:t>
          </a:r>
        </a:p>
        <a:p>
          <a:r>
            <a:rPr lang="tr-TR" sz="1100"/>
            <a:t>S4: </a:t>
          </a:r>
        </a:p>
        <a:p>
          <a:r>
            <a:rPr lang="tr-TR" sz="1100"/>
            <a:t>S5: </a:t>
          </a:r>
        </a:p>
        <a:p>
          <a:r>
            <a:rPr lang="tr-TR" sz="1100"/>
            <a:t>S6: </a:t>
          </a:r>
        </a:p>
        <a:p>
          <a:r>
            <a:rPr lang="tr-TR" sz="1100"/>
            <a:t>S7: </a:t>
          </a:r>
        </a:p>
        <a:p>
          <a:r>
            <a:rPr lang="tr-TR" sz="1100"/>
            <a:t>S8: </a:t>
          </a:r>
        </a:p>
        <a:p>
          <a:r>
            <a:rPr lang="tr-TR" sz="1100"/>
            <a:t>S9: </a:t>
          </a:r>
        </a:p>
        <a:p>
          <a:r>
            <a:rPr lang="tr-TR" sz="1100"/>
            <a:t>S10: </a:t>
          </a:r>
        </a:p>
        <a:p>
          <a:endParaRPr lang="tr-TR" sz="1100"/>
        </a:p>
        <a:p>
          <a:r>
            <a:rPr lang="tr-TR" sz="1100"/>
            <a:t>Yapılan değerlendirme sonucunda ...</a:t>
          </a:r>
        </a:p>
      </xdr:txBody>
    </xdr:sp>
    <xdr:clientData/>
  </xdr:twoCellAnchor>
  <xdr:twoCellAnchor>
    <xdr:from>
      <xdr:col>0</xdr:col>
      <xdr:colOff>161925</xdr:colOff>
      <xdr:row>46</xdr:row>
      <xdr:rowOff>47625</xdr:rowOff>
    </xdr:from>
    <xdr:to>
      <xdr:col>3</xdr:col>
      <xdr:colOff>495300</xdr:colOff>
      <xdr:row>50</xdr:row>
      <xdr:rowOff>114300</xdr:rowOff>
    </xdr:to>
    <xdr:sp macro="" textlink="">
      <xdr:nvSpPr>
        <xdr:cNvPr id="6" name="5 Metin kutusu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61925" y="9248775"/>
          <a:ext cx="24193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r-TR" sz="1200" b="1"/>
            <a:t>.../09/2022</a:t>
          </a:r>
        </a:p>
        <a:p>
          <a:pPr algn="ctr"/>
          <a:endParaRPr lang="tr-TR" sz="1200" b="1"/>
        </a:p>
        <a:p>
          <a:pPr algn="ctr"/>
          <a:r>
            <a:rPr lang="tr-TR" sz="1200" b="1"/>
            <a:t>İsmet Erdem EFE</a:t>
          </a:r>
        </a:p>
        <a:p>
          <a:pPr algn="ctr"/>
          <a:r>
            <a:rPr lang="tr-TR" sz="1200" b="1"/>
            <a:t>Müzik Öğretmeni</a:t>
          </a:r>
        </a:p>
      </xdr:txBody>
    </xdr:sp>
    <xdr:clientData/>
  </xdr:twoCellAnchor>
  <xdr:twoCellAnchor>
    <xdr:from>
      <xdr:col>7</xdr:col>
      <xdr:colOff>625929</xdr:colOff>
      <xdr:row>19</xdr:row>
      <xdr:rowOff>57150</xdr:rowOff>
    </xdr:from>
    <xdr:to>
      <xdr:col>10</xdr:col>
      <xdr:colOff>606879</xdr:colOff>
      <xdr:row>28</xdr:row>
      <xdr:rowOff>57149</xdr:rowOff>
    </xdr:to>
    <xdr:graphicFrame macro="">
      <xdr:nvGraphicFramePr>
        <xdr:cNvPr id="4" name="2 Grafik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609600</xdr:colOff>
      <xdr:row>46</xdr:row>
      <xdr:rowOff>0</xdr:rowOff>
    </xdr:from>
    <xdr:to>
      <xdr:col>10</xdr:col>
      <xdr:colOff>457200</xdr:colOff>
      <xdr:row>51</xdr:row>
      <xdr:rowOff>104775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781550" y="9201150"/>
          <a:ext cx="262890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r-TR" sz="1200" b="1"/>
            <a:t>İNCELENDİ</a:t>
          </a:r>
        </a:p>
        <a:p>
          <a:pPr algn="ctr"/>
          <a:r>
            <a:rPr lang="tr-TR" sz="1200" b="1"/>
            <a:t>..../09/2022</a:t>
          </a:r>
        </a:p>
        <a:p>
          <a:pPr algn="ctr"/>
          <a:endParaRPr lang="tr-TR" sz="1200" b="1"/>
        </a:p>
        <a:p>
          <a:pPr algn="ctr"/>
          <a:r>
            <a:rPr lang="tr-TR" sz="1200" b="1"/>
            <a:t>XXX</a:t>
          </a:r>
        </a:p>
        <a:p>
          <a:pPr algn="ctr"/>
          <a:r>
            <a:rPr lang="tr-TR" sz="1200" b="1"/>
            <a:t>Okul</a:t>
          </a:r>
          <a:r>
            <a:rPr lang="tr-TR" sz="1200" b="1" baseline="0"/>
            <a:t> Müdürü</a:t>
          </a:r>
          <a:endParaRPr lang="tr-TR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view="pageLayout" topLeftCell="A42" zoomScale="160" zoomScaleNormal="60" zoomScalePageLayoutView="160" workbookViewId="0">
      <selection activeCell="D4" sqref="D4"/>
    </sheetView>
  </sheetViews>
  <sheetFormatPr defaultColWidth="8.875" defaultRowHeight="15.75" x14ac:dyDescent="0.25"/>
  <cols>
    <col min="1" max="1" width="3.875" bestFit="1" customWidth="1"/>
    <col min="2" max="2" width="4.875" bestFit="1" customWidth="1"/>
    <col min="3" max="3" width="23" customWidth="1"/>
    <col min="4" max="13" width="4.5" customWidth="1"/>
    <col min="14" max="14" width="5.875" customWidth="1"/>
    <col min="15" max="17" width="0.125" style="1" customWidth="1"/>
    <col min="18" max="18" width="21.875" style="3" customWidth="1"/>
    <col min="19" max="19" width="10.625" style="2" customWidth="1"/>
    <col min="25" max="25" width="13.125" customWidth="1"/>
  </cols>
  <sheetData>
    <row r="1" spans="1:17" x14ac:dyDescent="0.25">
      <c r="A1" s="23"/>
      <c r="B1" s="24"/>
      <c r="C1" s="25"/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8" t="s">
        <v>10</v>
      </c>
      <c r="J1" s="8" t="s">
        <v>11</v>
      </c>
      <c r="K1" s="8" t="s">
        <v>12</v>
      </c>
      <c r="L1" s="8" t="s">
        <v>13</v>
      </c>
      <c r="M1" s="8" t="s">
        <v>14</v>
      </c>
      <c r="N1" s="16" t="s">
        <v>3</v>
      </c>
      <c r="O1" s="19"/>
      <c r="P1" s="19"/>
      <c r="Q1" s="19"/>
    </row>
    <row r="2" spans="1:17" x14ac:dyDescent="0.25">
      <c r="A2" s="4" t="s">
        <v>0</v>
      </c>
      <c r="B2" s="4" t="s">
        <v>1</v>
      </c>
      <c r="C2" s="4" t="s">
        <v>2</v>
      </c>
      <c r="D2" s="5">
        <v>10</v>
      </c>
      <c r="E2" s="5">
        <v>10</v>
      </c>
      <c r="F2" s="5">
        <v>10</v>
      </c>
      <c r="G2" s="5">
        <v>10</v>
      </c>
      <c r="H2" s="5">
        <v>10</v>
      </c>
      <c r="I2" s="5">
        <v>10</v>
      </c>
      <c r="J2" s="5">
        <v>10</v>
      </c>
      <c r="K2" s="5">
        <v>10</v>
      </c>
      <c r="L2" s="5">
        <v>10</v>
      </c>
      <c r="M2" s="5">
        <v>10</v>
      </c>
      <c r="N2" s="17">
        <f>SUM(D2:M2)</f>
        <v>100</v>
      </c>
      <c r="O2" s="19"/>
      <c r="P2" s="19" t="s">
        <v>15</v>
      </c>
      <c r="Q2" s="19"/>
    </row>
    <row r="3" spans="1:17" x14ac:dyDescent="0.25">
      <c r="A3" s="13" t="str">
        <f>IF(COUNTA(B3)=1,SUBTOTAL(3,B$3:$B3),"")</f>
        <v/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18" t="str">
        <f>IF(COUNTA(B3:C3)&lt;2,"",(IF(SUM(D3:M3)=0,"G",SUM(D3:M3))))</f>
        <v/>
      </c>
      <c r="O3" s="19" t="str">
        <f>IF((SUM(D3:M3))="","",IF(N3="G",0,IF(AND(N3&gt;0,N3&lt;50),1,IF(AND(N3&gt;49.99,N3&lt;60),2,IF(AND(N3&gt;59.99,N3&lt;70),3,IF(AND(N3&gt;69.99,N3&lt;85),4,IF(AND(N3&gt;84.99,N3&lt;=100),5,"")))))))</f>
        <v/>
      </c>
      <c r="P3" s="20"/>
      <c r="Q3" s="19"/>
    </row>
    <row r="4" spans="1:17" x14ac:dyDescent="0.25">
      <c r="A4" s="13" t="str">
        <f>IF(COUNTA(B4)=1,SUBTOTAL(3,B$3:$B4),"")</f>
        <v/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18" t="str">
        <f t="shared" ref="N4:N42" si="0">IF(COUNTA(B4:C4)&lt;2,"",(IF(SUM(D4:M4)=0,"G",SUM(D4:M4))))</f>
        <v/>
      </c>
      <c r="O4" s="19" t="str">
        <f t="shared" ref="O4:O47" si="1">IF((SUM(D4:M4))="","",IF(N4="G",0,IF(AND(N4&gt;0,N4&lt;50),1,IF(AND(N4&gt;49.99,N4&lt;60),2,IF(AND(N4&gt;59.99,N4&lt;70),3,IF(AND(N4&gt;69.99,N4&lt;85),4,IF(AND(N4&gt;84.99,N4&lt;=100),5,"")))))))</f>
        <v/>
      </c>
      <c r="P4" s="19"/>
      <c r="Q4" s="19"/>
    </row>
    <row r="5" spans="1:17" x14ac:dyDescent="0.25">
      <c r="A5" s="13" t="str">
        <f>IF(COUNTA(B5)=1,SUBTOTAL(3,B$3:$B5),"")</f>
        <v/>
      </c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18" t="str">
        <f t="shared" si="0"/>
        <v/>
      </c>
      <c r="O5" s="19" t="str">
        <f t="shared" si="1"/>
        <v/>
      </c>
      <c r="P5" s="19"/>
      <c r="Q5" s="19"/>
    </row>
    <row r="6" spans="1:17" x14ac:dyDescent="0.25">
      <c r="A6" s="13" t="str">
        <f>IF(COUNTA(B6)=1,SUBTOTAL(3,B$3:$B6),"")</f>
        <v/>
      </c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18" t="str">
        <f t="shared" si="0"/>
        <v/>
      </c>
      <c r="O6" s="19" t="str">
        <f t="shared" si="1"/>
        <v/>
      </c>
      <c r="P6" s="19" t="s">
        <v>16</v>
      </c>
      <c r="Q6" s="19">
        <f>COUNTIF($O$3:$O$47,"=0")</f>
        <v>0</v>
      </c>
    </row>
    <row r="7" spans="1:17" x14ac:dyDescent="0.25">
      <c r="A7" s="13" t="str">
        <f>IF(COUNTA(B7)=1,SUBTOTAL(3,B$3:$B7),"")</f>
        <v/>
      </c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18" t="str">
        <f t="shared" si="0"/>
        <v/>
      </c>
      <c r="O7" s="19" t="str">
        <f t="shared" si="1"/>
        <v/>
      </c>
      <c r="P7" s="20">
        <v>1</v>
      </c>
      <c r="Q7" s="19">
        <f>COUNTIF($O$3:$O$47,"=1")</f>
        <v>0</v>
      </c>
    </row>
    <row r="8" spans="1:17" x14ac:dyDescent="0.25">
      <c r="A8" s="13" t="str">
        <f>IF(COUNTA(B8)=1,SUBTOTAL(3,B$3:$B8),"")</f>
        <v/>
      </c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18" t="str">
        <f t="shared" si="0"/>
        <v/>
      </c>
      <c r="O8" s="19" t="str">
        <f t="shared" si="1"/>
        <v/>
      </c>
      <c r="P8" s="20">
        <v>2</v>
      </c>
      <c r="Q8" s="19">
        <f>COUNTIF($O$3:$O$47,"=2")</f>
        <v>0</v>
      </c>
    </row>
    <row r="9" spans="1:17" x14ac:dyDescent="0.25">
      <c r="A9" s="13" t="str">
        <f>IF(COUNTA(B9)=1,SUBTOTAL(3,B$3:$B9),"")</f>
        <v/>
      </c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18" t="str">
        <f t="shared" si="0"/>
        <v/>
      </c>
      <c r="O9" s="19" t="str">
        <f t="shared" si="1"/>
        <v/>
      </c>
      <c r="P9" s="20">
        <v>3</v>
      </c>
      <c r="Q9" s="19">
        <f>COUNTIF($O$3:$O$47,"=3")</f>
        <v>0</v>
      </c>
    </row>
    <row r="10" spans="1:17" x14ac:dyDescent="0.25">
      <c r="A10" s="13" t="str">
        <f>IF(COUNTA(B10)=1,SUBTOTAL(3,B$3:$B10),"")</f>
        <v/>
      </c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18" t="str">
        <f t="shared" si="0"/>
        <v/>
      </c>
      <c r="O10" s="19" t="str">
        <f t="shared" si="1"/>
        <v/>
      </c>
      <c r="P10" s="20">
        <v>4</v>
      </c>
      <c r="Q10" s="19">
        <f>COUNTIF($O$3:$O$47,"=4")</f>
        <v>0</v>
      </c>
    </row>
    <row r="11" spans="1:17" x14ac:dyDescent="0.25">
      <c r="A11" s="13" t="str">
        <f>IF(COUNTA(B11)=1,SUBTOTAL(3,B$3:$B11),"")</f>
        <v/>
      </c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18" t="str">
        <f t="shared" si="0"/>
        <v/>
      </c>
      <c r="O11" s="19" t="str">
        <f t="shared" si="1"/>
        <v/>
      </c>
      <c r="P11" s="20">
        <v>5</v>
      </c>
      <c r="Q11" s="19">
        <f>COUNTIF($O$3:$O$47,"=5")</f>
        <v>0</v>
      </c>
    </row>
    <row r="12" spans="1:17" x14ac:dyDescent="0.25">
      <c r="A12" s="13" t="str">
        <f>IF(COUNTA(B12)=1,SUBTOTAL(3,B$3:$B12),"")</f>
        <v/>
      </c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18" t="str">
        <f t="shared" si="0"/>
        <v/>
      </c>
      <c r="O12" s="19" t="str">
        <f t="shared" si="1"/>
        <v/>
      </c>
      <c r="P12" s="19"/>
      <c r="Q12" s="19"/>
    </row>
    <row r="13" spans="1:17" x14ac:dyDescent="0.25">
      <c r="A13" s="13" t="str">
        <f>IF(COUNTA(B13)=1,SUBTOTAL(3,B$3:$B13),"")</f>
        <v/>
      </c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18" t="str">
        <f t="shared" si="0"/>
        <v/>
      </c>
      <c r="O13" s="19" t="str">
        <f t="shared" si="1"/>
        <v/>
      </c>
      <c r="P13" s="19"/>
      <c r="Q13" s="19"/>
    </row>
    <row r="14" spans="1:17" x14ac:dyDescent="0.25">
      <c r="A14" s="13" t="str">
        <f>IF(COUNTA(B14)=1,SUBTOTAL(3,B$3:$B14),"")</f>
        <v/>
      </c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18" t="str">
        <f t="shared" si="0"/>
        <v/>
      </c>
      <c r="O14" s="19" t="str">
        <f t="shared" si="1"/>
        <v/>
      </c>
      <c r="P14" s="19">
        <f>COUNTA(B3:B47)</f>
        <v>0</v>
      </c>
      <c r="Q14" s="21" t="e">
        <f>100*SUM(Q8:Q11)/P14</f>
        <v>#DIV/0!</v>
      </c>
    </row>
    <row r="15" spans="1:17" x14ac:dyDescent="0.25">
      <c r="A15" s="13" t="str">
        <f>IF(COUNTA(B15)=1,SUBTOTAL(3,B$3:$B15),"")</f>
        <v/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18" t="str">
        <f t="shared" si="0"/>
        <v/>
      </c>
      <c r="O15" s="19" t="str">
        <f t="shared" si="1"/>
        <v/>
      </c>
      <c r="P15" s="19"/>
      <c r="Q15" s="21" t="e">
        <f>100*(Q6+Q7)/P14</f>
        <v>#DIV/0!</v>
      </c>
    </row>
    <row r="16" spans="1:17" x14ac:dyDescent="0.25">
      <c r="A16" s="13" t="str">
        <f>IF(COUNTA(B16)=1,SUBTOTAL(3,B$3:$B16),"")</f>
        <v/>
      </c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18" t="str">
        <f t="shared" si="0"/>
        <v/>
      </c>
      <c r="O16" s="19" t="str">
        <f t="shared" si="1"/>
        <v/>
      </c>
      <c r="P16" s="19"/>
      <c r="Q16" s="19"/>
    </row>
    <row r="17" spans="1:17" x14ac:dyDescent="0.25">
      <c r="A17" s="13" t="str">
        <f>IF(COUNTA(B17)=1,SUBTOTAL(3,B$3:$B17),"")</f>
        <v/>
      </c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18" t="str">
        <f t="shared" si="0"/>
        <v/>
      </c>
      <c r="O17" s="19" t="str">
        <f t="shared" si="1"/>
        <v/>
      </c>
      <c r="P17" s="19"/>
      <c r="Q17" s="19"/>
    </row>
    <row r="18" spans="1:17" x14ac:dyDescent="0.25">
      <c r="A18" s="13" t="str">
        <f>IF(COUNTA(B18)=1,SUBTOTAL(3,B$3:$B18),"")</f>
        <v/>
      </c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18" t="str">
        <f t="shared" si="0"/>
        <v/>
      </c>
      <c r="O18" s="19" t="str">
        <f t="shared" si="1"/>
        <v/>
      </c>
      <c r="P18" s="19"/>
      <c r="Q18" s="19"/>
    </row>
    <row r="19" spans="1:17" x14ac:dyDescent="0.25">
      <c r="A19" s="13" t="str">
        <f>IF(COUNTA(B19)=1,SUBTOTAL(3,B$3:$B19),"")</f>
        <v/>
      </c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18" t="str">
        <f t="shared" si="0"/>
        <v/>
      </c>
      <c r="O19" s="19" t="str">
        <f t="shared" si="1"/>
        <v/>
      </c>
      <c r="P19" s="19"/>
      <c r="Q19" s="19"/>
    </row>
    <row r="20" spans="1:17" x14ac:dyDescent="0.25">
      <c r="A20" s="13" t="str">
        <f>IF(COUNTA(B20)=1,SUBTOTAL(3,B$3:$B20),"")</f>
        <v/>
      </c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18" t="str">
        <f t="shared" si="0"/>
        <v/>
      </c>
      <c r="O20" s="19" t="str">
        <f t="shared" si="1"/>
        <v/>
      </c>
      <c r="P20" s="19"/>
      <c r="Q20" s="19"/>
    </row>
    <row r="21" spans="1:17" x14ac:dyDescent="0.25">
      <c r="A21" s="13" t="str">
        <f>IF(COUNTA(B21)=1,SUBTOTAL(3,B$3:$B21),"")</f>
        <v/>
      </c>
      <c r="B21" s="6"/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18" t="str">
        <f t="shared" si="0"/>
        <v/>
      </c>
      <c r="O21" s="19" t="str">
        <f t="shared" si="1"/>
        <v/>
      </c>
      <c r="P21" s="19"/>
      <c r="Q21" s="19"/>
    </row>
    <row r="22" spans="1:17" x14ac:dyDescent="0.25">
      <c r="A22" s="13" t="str">
        <f>IF(COUNTA(B22)=1,SUBTOTAL(3,B$3:$B22),"")</f>
        <v/>
      </c>
      <c r="B22" s="6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18" t="str">
        <f t="shared" si="0"/>
        <v/>
      </c>
      <c r="O22" s="19" t="str">
        <f t="shared" si="1"/>
        <v/>
      </c>
      <c r="P22" s="19"/>
      <c r="Q22" s="19"/>
    </row>
    <row r="23" spans="1:17" x14ac:dyDescent="0.25">
      <c r="A23" s="13" t="str">
        <f>IF(COUNTA(B23)=1,SUBTOTAL(3,B$3:$B23),"")</f>
        <v/>
      </c>
      <c r="B23" s="6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18" t="str">
        <f t="shared" si="0"/>
        <v/>
      </c>
      <c r="O23" s="19" t="str">
        <f t="shared" si="1"/>
        <v/>
      </c>
      <c r="P23" s="19"/>
      <c r="Q23" s="19"/>
    </row>
    <row r="24" spans="1:17" x14ac:dyDescent="0.25">
      <c r="A24" s="13" t="str">
        <f>IF(COUNTA(B24)=1,SUBTOTAL(3,B$3:$B24),"")</f>
        <v/>
      </c>
      <c r="B24" s="6"/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18" t="str">
        <f t="shared" si="0"/>
        <v/>
      </c>
      <c r="O24" s="19" t="str">
        <f t="shared" si="1"/>
        <v/>
      </c>
      <c r="P24" s="19"/>
      <c r="Q24" s="19"/>
    </row>
    <row r="25" spans="1:17" x14ac:dyDescent="0.25">
      <c r="A25" s="13" t="str">
        <f>IF(COUNTA(B25)=1,SUBTOTAL(3,B$3:$B25),"")</f>
        <v/>
      </c>
      <c r="B25" s="6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18" t="str">
        <f t="shared" si="0"/>
        <v/>
      </c>
      <c r="O25" s="19" t="str">
        <f t="shared" si="1"/>
        <v/>
      </c>
      <c r="P25" s="19"/>
      <c r="Q25" s="19"/>
    </row>
    <row r="26" spans="1:17" x14ac:dyDescent="0.25">
      <c r="A26" s="13" t="str">
        <f>IF(COUNTA(B26)=1,SUBTOTAL(3,B$3:$B26),"")</f>
        <v/>
      </c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18" t="str">
        <f t="shared" si="0"/>
        <v/>
      </c>
      <c r="O26" s="19" t="str">
        <f t="shared" si="1"/>
        <v/>
      </c>
      <c r="P26" s="19"/>
      <c r="Q26" s="19"/>
    </row>
    <row r="27" spans="1:17" x14ac:dyDescent="0.25">
      <c r="A27" s="13" t="str">
        <f>IF(COUNTA(B27)=1,SUBTOTAL(3,B$3:$B27),"")</f>
        <v/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18" t="str">
        <f t="shared" si="0"/>
        <v/>
      </c>
      <c r="O27" s="19" t="str">
        <f t="shared" si="1"/>
        <v/>
      </c>
      <c r="P27" s="19"/>
      <c r="Q27" s="19"/>
    </row>
    <row r="28" spans="1:17" x14ac:dyDescent="0.25">
      <c r="A28" s="13" t="str">
        <f>IF(COUNTA(B28)=1,SUBTOTAL(3,B$3:$B28),"")</f>
        <v/>
      </c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18" t="str">
        <f t="shared" si="0"/>
        <v/>
      </c>
      <c r="O28" s="19" t="str">
        <f t="shared" si="1"/>
        <v/>
      </c>
      <c r="P28" s="19"/>
      <c r="Q28" s="19"/>
    </row>
    <row r="29" spans="1:17" x14ac:dyDescent="0.25">
      <c r="A29" s="13" t="str">
        <f>IF(COUNTA(B29)=1,SUBTOTAL(3,B$3:$B29),"")</f>
        <v/>
      </c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18" t="str">
        <f t="shared" si="0"/>
        <v/>
      </c>
      <c r="O29" s="19" t="str">
        <f t="shared" si="1"/>
        <v/>
      </c>
      <c r="P29" s="19"/>
      <c r="Q29" s="19"/>
    </row>
    <row r="30" spans="1:17" x14ac:dyDescent="0.25">
      <c r="A30" s="13" t="str">
        <f>IF(COUNTA(B30)=1,SUBTOTAL(3,B$3:$B30),"")</f>
        <v/>
      </c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18" t="str">
        <f t="shared" si="0"/>
        <v/>
      </c>
      <c r="O30" s="19" t="str">
        <f t="shared" si="1"/>
        <v/>
      </c>
      <c r="P30" s="19"/>
      <c r="Q30" s="19"/>
    </row>
    <row r="31" spans="1:17" x14ac:dyDescent="0.25">
      <c r="A31" s="13" t="str">
        <f>IF(COUNTA(B31)=1,SUBTOTAL(3,B$3:$B31),"")</f>
        <v/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18" t="str">
        <f t="shared" si="0"/>
        <v/>
      </c>
      <c r="O31" s="19" t="str">
        <f t="shared" si="1"/>
        <v/>
      </c>
      <c r="P31" s="19"/>
      <c r="Q31" s="19"/>
    </row>
    <row r="32" spans="1:17" x14ac:dyDescent="0.25">
      <c r="A32" s="13" t="str">
        <f>IF(COUNTA(B32)=1,SUBTOTAL(3,B$3:$B32),"")</f>
        <v/>
      </c>
      <c r="B32" s="6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18" t="str">
        <f t="shared" si="0"/>
        <v/>
      </c>
      <c r="O32" s="19" t="str">
        <f t="shared" si="1"/>
        <v/>
      </c>
      <c r="P32" s="19"/>
      <c r="Q32" s="19"/>
    </row>
    <row r="33" spans="1:17" x14ac:dyDescent="0.25">
      <c r="A33" s="13" t="str">
        <f>IF(COUNTA(B33)=1,SUBTOTAL(3,B$3:$B33),"")</f>
        <v/>
      </c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18" t="str">
        <f t="shared" si="0"/>
        <v/>
      </c>
      <c r="O33" s="19" t="str">
        <f t="shared" si="1"/>
        <v/>
      </c>
      <c r="P33" s="19"/>
      <c r="Q33" s="19"/>
    </row>
    <row r="34" spans="1:17" x14ac:dyDescent="0.25">
      <c r="A34" s="13" t="str">
        <f>IF(COUNTA(B34)=1,SUBTOTAL(3,B$3:$B34),"")</f>
        <v/>
      </c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18" t="str">
        <f t="shared" si="0"/>
        <v/>
      </c>
      <c r="O34" s="19" t="str">
        <f t="shared" si="1"/>
        <v/>
      </c>
      <c r="P34" s="19"/>
      <c r="Q34" s="19"/>
    </row>
    <row r="35" spans="1:17" x14ac:dyDescent="0.25">
      <c r="A35" s="13" t="str">
        <f>IF(COUNTA(B35)=1,SUBTOTAL(3,B$3:$B35),"")</f>
        <v/>
      </c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18" t="str">
        <f t="shared" si="0"/>
        <v/>
      </c>
      <c r="O35" s="19" t="str">
        <f t="shared" si="1"/>
        <v/>
      </c>
      <c r="P35" s="19"/>
      <c r="Q35" s="19"/>
    </row>
    <row r="36" spans="1:17" x14ac:dyDescent="0.25">
      <c r="A36" s="13" t="str">
        <f>IF(COUNTA(B36)=1,SUBTOTAL(3,B$3:$B36),"")</f>
        <v/>
      </c>
      <c r="B36" s="6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18" t="str">
        <f t="shared" si="0"/>
        <v/>
      </c>
      <c r="O36" s="19" t="str">
        <f t="shared" si="1"/>
        <v/>
      </c>
      <c r="P36" s="19"/>
      <c r="Q36" s="19"/>
    </row>
    <row r="37" spans="1:17" x14ac:dyDescent="0.25">
      <c r="A37" s="13" t="str">
        <f>IF(COUNTA(B37)=1,SUBTOTAL(3,B$3:$B37),"")</f>
        <v/>
      </c>
      <c r="B37" s="6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18" t="str">
        <f t="shared" si="0"/>
        <v/>
      </c>
      <c r="O37" s="19" t="str">
        <f t="shared" si="1"/>
        <v/>
      </c>
      <c r="P37" s="19"/>
      <c r="Q37" s="19"/>
    </row>
    <row r="38" spans="1:17" x14ac:dyDescent="0.25">
      <c r="A38" s="13" t="str">
        <f>IF(COUNTA(B38)=1,SUBTOTAL(3,B$3:$B38),"")</f>
        <v/>
      </c>
      <c r="B38" s="6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18" t="str">
        <f t="shared" si="0"/>
        <v/>
      </c>
      <c r="O38" s="19" t="str">
        <f t="shared" si="1"/>
        <v/>
      </c>
      <c r="P38" s="19"/>
      <c r="Q38" s="19"/>
    </row>
    <row r="39" spans="1:17" x14ac:dyDescent="0.25">
      <c r="A39" s="13" t="str">
        <f>IF(COUNTA(B39)=1,SUBTOTAL(3,B$3:$B39),"")</f>
        <v/>
      </c>
      <c r="B39" s="6"/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18" t="str">
        <f t="shared" si="0"/>
        <v/>
      </c>
      <c r="O39" s="19" t="str">
        <f t="shared" si="1"/>
        <v/>
      </c>
      <c r="P39" s="19"/>
      <c r="Q39" s="19"/>
    </row>
    <row r="40" spans="1:17" x14ac:dyDescent="0.25">
      <c r="A40" s="13" t="str">
        <f>IF(COUNTA(B40)=1,SUBTOTAL(3,B$3:$B40),"")</f>
        <v/>
      </c>
      <c r="B40" s="6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18" t="str">
        <f t="shared" si="0"/>
        <v/>
      </c>
      <c r="O40" s="19" t="str">
        <f t="shared" si="1"/>
        <v/>
      </c>
      <c r="P40" s="19"/>
      <c r="Q40" s="19"/>
    </row>
    <row r="41" spans="1:17" x14ac:dyDescent="0.25">
      <c r="A41" s="13" t="str">
        <f>IF(COUNTA(B41)=1,SUBTOTAL(3,B$3:$B41),"")</f>
        <v/>
      </c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18" t="str">
        <f t="shared" si="0"/>
        <v/>
      </c>
      <c r="O41" s="19" t="str">
        <f t="shared" si="1"/>
        <v/>
      </c>
      <c r="P41" s="19"/>
      <c r="Q41" s="19"/>
    </row>
    <row r="42" spans="1:17" x14ac:dyDescent="0.25">
      <c r="A42" s="13" t="str">
        <f>IF(COUNTA(B42)=1,SUBTOTAL(3,B$3:$B42),"")</f>
        <v/>
      </c>
      <c r="B42" s="6"/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18" t="str">
        <f t="shared" si="0"/>
        <v/>
      </c>
      <c r="O42" s="19" t="str">
        <f t="shared" si="1"/>
        <v/>
      </c>
      <c r="P42" s="19"/>
      <c r="Q42" s="19"/>
    </row>
    <row r="43" spans="1:17" hidden="1" x14ac:dyDescent="0.25">
      <c r="A43" s="10">
        <v>41</v>
      </c>
      <c r="B43" s="6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11" t="str">
        <f t="shared" ref="N43" si="2">IF(COUNT(B43)=1,SUM(D43:M43),"")</f>
        <v/>
      </c>
      <c r="O43" s="9" t="str">
        <f t="shared" si="1"/>
        <v/>
      </c>
      <c r="P43" s="9"/>
      <c r="Q43" s="9"/>
    </row>
    <row r="44" spans="1:17" hidden="1" x14ac:dyDescent="0.25">
      <c r="A44" s="10">
        <v>42</v>
      </c>
      <c r="B44" s="6"/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11" t="str">
        <f t="shared" ref="N44:N47" si="3">IF(COUNT(B44)=1,SUM(D44:M44),"")</f>
        <v/>
      </c>
      <c r="O44" s="9" t="str">
        <f t="shared" si="1"/>
        <v/>
      </c>
      <c r="P44" s="9"/>
      <c r="Q44" s="9"/>
    </row>
    <row r="45" spans="1:17" hidden="1" x14ac:dyDescent="0.25">
      <c r="A45" s="10">
        <v>43</v>
      </c>
      <c r="B45" s="6"/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11" t="str">
        <f t="shared" si="3"/>
        <v/>
      </c>
      <c r="O45" s="9" t="str">
        <f t="shared" si="1"/>
        <v/>
      </c>
      <c r="P45" s="9"/>
      <c r="Q45" s="9"/>
    </row>
    <row r="46" spans="1:17" hidden="1" x14ac:dyDescent="0.25">
      <c r="A46" s="10">
        <v>44</v>
      </c>
      <c r="B46" s="6"/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11" t="str">
        <f t="shared" si="3"/>
        <v/>
      </c>
      <c r="O46" s="9" t="str">
        <f t="shared" si="1"/>
        <v/>
      </c>
      <c r="P46" s="9"/>
      <c r="Q46" s="9"/>
    </row>
    <row r="47" spans="1:17" hidden="1" x14ac:dyDescent="0.25">
      <c r="A47" s="10">
        <v>45</v>
      </c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11" t="str">
        <f t="shared" si="3"/>
        <v/>
      </c>
      <c r="O47" s="9" t="str">
        <f t="shared" si="1"/>
        <v/>
      </c>
      <c r="P47" s="9"/>
      <c r="Q47" s="9"/>
    </row>
    <row r="48" spans="1:17" ht="33.75" customHeight="1" x14ac:dyDescent="0.25">
      <c r="A48" s="12"/>
      <c r="B48" s="12"/>
      <c r="C48" s="14" t="s">
        <v>4</v>
      </c>
      <c r="D48" s="22" t="e">
        <f t="shared" ref="D48:M48" si="4">100*(SUM(D3:D47))/(COUNTIF($B$3:$B$47,"&gt;0")*D2)</f>
        <v>#DIV/0!</v>
      </c>
      <c r="E48" s="22" t="e">
        <f t="shared" si="4"/>
        <v>#DIV/0!</v>
      </c>
      <c r="F48" s="22" t="e">
        <f t="shared" si="4"/>
        <v>#DIV/0!</v>
      </c>
      <c r="G48" s="22" t="e">
        <f t="shared" si="4"/>
        <v>#DIV/0!</v>
      </c>
      <c r="H48" s="22" t="e">
        <f t="shared" si="4"/>
        <v>#DIV/0!</v>
      </c>
      <c r="I48" s="22" t="e">
        <f t="shared" si="4"/>
        <v>#DIV/0!</v>
      </c>
      <c r="J48" s="22" t="e">
        <f t="shared" si="4"/>
        <v>#DIV/0!</v>
      </c>
      <c r="K48" s="22" t="e">
        <f t="shared" si="4"/>
        <v>#DIV/0!</v>
      </c>
      <c r="L48" s="22" t="e">
        <f t="shared" si="4"/>
        <v>#DIV/0!</v>
      </c>
      <c r="M48" s="22" t="e">
        <f t="shared" si="4"/>
        <v>#DIV/0!</v>
      </c>
      <c r="N48" s="15" t="e">
        <f>AVERAGE(N3:N47)</f>
        <v>#DIV/0!</v>
      </c>
      <c r="O48" s="9"/>
      <c r="P48" s="9"/>
      <c r="Q48" s="9"/>
    </row>
  </sheetData>
  <sheetProtection selectLockedCells="1" selectUnlockedCells="1"/>
  <mergeCells count="1">
    <mergeCell ref="A1:C1"/>
  </mergeCells>
  <pageMargins left="0.625" right="0.31666666666666665" top="0.91666666666666663" bottom="0.1875" header="0.36458333333333331" footer="0.3"/>
  <pageSetup paperSize="9" fitToWidth="0" fitToHeight="0" orientation="portrait" r:id="rId1"/>
  <headerFooter>
    <oddHeader>&amp;C&amp;"-,Kalın"Yunus Emre Anadolu Lisesi  
2022-2023/1 9A MÜZİK 1.Yazılı Analizi</oddHeader>
  </headerFooter>
  <ignoredErrors>
    <ignoredError sqref="A4:A9 A10:A4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abSelected="1" view="pageLayout" topLeftCell="A16" zoomScale="70" zoomScaleNormal="100" zoomScalePageLayoutView="70" workbookViewId="0">
      <selection activeCell="F48" sqref="F48"/>
    </sheetView>
  </sheetViews>
  <sheetFormatPr defaultRowHeight="15.75" x14ac:dyDescent="0.25"/>
  <sheetData/>
  <pageMargins left="0.70866141732283472" right="0.31496062992125984" top="0.74803149606299213" bottom="0.35433070866141736" header="0.31496062992125984" footer="0.31496062992125984"/>
  <pageSetup paperSize="9" scale="85" fitToHeight="0" orientation="portrait" r:id="rId1"/>
  <headerFooter>
    <oddHeader>&amp;C&amp;"-,Kalın"Yunus Emre Anadolu Lisesi 
2022-2023/1 9A MÜZİK 1.Yazılı Analizi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Yazılı</vt:lpstr>
      <vt:lpstr>Grafikler</vt:lpstr>
      <vt:lpstr>Yazılı!Yazdırma_Alanı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Erdem Efe</dc:creator>
  <cp:lastModifiedBy>İsmet Erdem Efe</cp:lastModifiedBy>
  <cp:lastPrinted>2021-04-07T19:55:27Z</cp:lastPrinted>
  <dcterms:created xsi:type="dcterms:W3CDTF">2016-02-14T17:58:02Z</dcterms:created>
  <dcterms:modified xsi:type="dcterms:W3CDTF">2022-07-15T05:03:31Z</dcterms:modified>
</cp:coreProperties>
</file>